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4385" yWindow="-15" windowWidth="14430" windowHeight="9240"/>
  </bookViews>
  <sheets>
    <sheet name="Inventory" sheetId="1" r:id="rId1"/>
    <sheet name="Tags" sheetId="2" r:id="rId2"/>
  </sheets>
  <calcPr calcId="125725"/>
</workbook>
</file>

<file path=xl/calcChain.xml><?xml version="1.0" encoding="utf-8"?>
<calcChain xmlns="http://schemas.openxmlformats.org/spreadsheetml/2006/main">
  <c r="J117" i="2"/>
  <c r="H117"/>
  <c r="F117"/>
  <c r="D117"/>
  <c r="B117"/>
  <c r="J111"/>
  <c r="H111"/>
  <c r="F111"/>
  <c r="D111"/>
  <c r="B111"/>
  <c r="J105"/>
  <c r="H105"/>
  <c r="F105"/>
  <c r="D105"/>
  <c r="B105"/>
  <c r="J99"/>
  <c r="H99"/>
  <c r="F99"/>
  <c r="D99"/>
  <c r="B99"/>
  <c r="J93"/>
  <c r="H93"/>
  <c r="F93"/>
  <c r="D93"/>
  <c r="B93"/>
  <c r="J87"/>
  <c r="H87"/>
  <c r="F87"/>
  <c r="D87"/>
  <c r="B87"/>
  <c r="J81"/>
  <c r="H81"/>
  <c r="F81"/>
  <c r="D81"/>
  <c r="B81"/>
  <c r="J75"/>
  <c r="H75"/>
  <c r="F75"/>
  <c r="D75"/>
  <c r="B75"/>
  <c r="J69"/>
  <c r="H69"/>
  <c r="F69"/>
  <c r="D69"/>
  <c r="B69"/>
  <c r="J63"/>
  <c r="H63"/>
  <c r="F63"/>
  <c r="D63"/>
  <c r="B63"/>
  <c r="J57"/>
  <c r="H57"/>
  <c r="F57"/>
  <c r="D57"/>
  <c r="B57"/>
  <c r="J51"/>
  <c r="H51"/>
  <c r="F51"/>
  <c r="D51"/>
  <c r="B51"/>
  <c r="J45"/>
  <c r="H45"/>
  <c r="F45"/>
  <c r="D45"/>
  <c r="B45"/>
  <c r="J39"/>
  <c r="H39"/>
  <c r="F39"/>
  <c r="D39"/>
  <c r="B39"/>
  <c r="J33"/>
  <c r="H33"/>
  <c r="F33"/>
  <c r="D33"/>
  <c r="B33"/>
  <c r="J27"/>
  <c r="H27"/>
  <c r="F27"/>
  <c r="D27"/>
  <c r="B27"/>
  <c r="J21"/>
  <c r="H21"/>
  <c r="F21"/>
  <c r="D21"/>
  <c r="B21"/>
  <c r="J15"/>
  <c r="H15"/>
  <c r="F15"/>
  <c r="D15"/>
  <c r="B15"/>
  <c r="A7"/>
  <c r="J11" s="1"/>
  <c r="H12"/>
  <c r="F12"/>
  <c r="D12"/>
  <c r="B12"/>
  <c r="F11"/>
  <c r="B11"/>
  <c r="J10"/>
  <c r="H10"/>
  <c r="F10"/>
  <c r="J9"/>
  <c r="H9"/>
  <c r="F9"/>
  <c r="D9"/>
  <c r="B9"/>
  <c r="J6"/>
  <c r="J5"/>
  <c r="J4"/>
  <c r="H6"/>
  <c r="H5"/>
  <c r="H4"/>
  <c r="F6"/>
  <c r="F5"/>
  <c r="F4"/>
  <c r="D6"/>
  <c r="D5"/>
  <c r="D4"/>
  <c r="B6"/>
  <c r="B5"/>
  <c r="B4"/>
  <c r="D11" l="1"/>
  <c r="J12"/>
  <c r="B10"/>
  <c r="H11"/>
  <c r="A13"/>
  <c r="F16" s="1"/>
  <c r="D10"/>
  <c r="J3"/>
  <c r="H3"/>
  <c r="F3"/>
  <c r="D3"/>
  <c r="B3"/>
  <c r="D16" l="1"/>
  <c r="F17"/>
  <c r="J17"/>
  <c r="B17"/>
  <c r="D18"/>
  <c r="B18"/>
  <c r="H16"/>
  <c r="H18"/>
  <c r="J18"/>
  <c r="F18"/>
  <c r="H17"/>
  <c r="A19"/>
  <c r="D17"/>
  <c r="J16"/>
  <c r="B16"/>
  <c r="J24" l="1"/>
  <c r="F23"/>
  <c r="B22"/>
  <c r="H23"/>
  <c r="A25"/>
  <c r="J23"/>
  <c r="H24"/>
  <c r="F24"/>
  <c r="B23"/>
  <c r="F22"/>
  <c r="D23"/>
  <c r="B24"/>
  <c r="D22"/>
  <c r="H22"/>
  <c r="D24"/>
  <c r="J22"/>
  <c r="J30" l="1"/>
  <c r="B28"/>
  <c r="F29"/>
  <c r="A31"/>
  <c r="J29"/>
  <c r="D28"/>
  <c r="H29"/>
  <c r="H28"/>
  <c r="D30"/>
  <c r="B30"/>
  <c r="J28"/>
  <c r="F28"/>
  <c r="F30"/>
  <c r="B29"/>
  <c r="H30"/>
  <c r="D29"/>
  <c r="H36" l="1"/>
  <c r="J35"/>
  <c r="H35"/>
  <c r="D35"/>
  <c r="F36"/>
  <c r="J34"/>
  <c r="D34"/>
  <c r="A37"/>
  <c r="B34"/>
  <c r="J36"/>
  <c r="F35"/>
  <c r="F34"/>
  <c r="B36"/>
  <c r="H34"/>
  <c r="D36"/>
  <c r="B35"/>
  <c r="J42" l="1"/>
  <c r="A43"/>
  <c r="H42"/>
  <c r="H41"/>
  <c r="D40"/>
  <c r="B41"/>
  <c r="B40"/>
  <c r="J41"/>
  <c r="F40"/>
  <c r="B42"/>
  <c r="H40"/>
  <c r="F42"/>
  <c r="F41"/>
  <c r="D42"/>
  <c r="J40"/>
  <c r="D41"/>
  <c r="J48" l="1"/>
  <c r="H47"/>
  <c r="F47"/>
  <c r="J46"/>
  <c r="D46"/>
  <c r="F48"/>
  <c r="B46"/>
  <c r="J47"/>
  <c r="A49"/>
  <c r="F46"/>
  <c r="B48"/>
  <c r="D47"/>
  <c r="H46"/>
  <c r="D48"/>
  <c r="B47"/>
  <c r="H48"/>
  <c r="J54" l="1"/>
  <c r="A55"/>
  <c r="H54"/>
  <c r="D52"/>
  <c r="B52"/>
  <c r="J53"/>
  <c r="H53"/>
  <c r="B53"/>
  <c r="F53"/>
  <c r="D53"/>
  <c r="F52"/>
  <c r="B54"/>
  <c r="H52"/>
  <c r="D54"/>
  <c r="F54"/>
  <c r="J52"/>
  <c r="H60" l="1"/>
  <c r="A61"/>
  <c r="J59"/>
  <c r="B60"/>
  <c r="D58"/>
  <c r="J60"/>
  <c r="D60"/>
  <c r="H58"/>
  <c r="B59"/>
  <c r="F59"/>
  <c r="J58"/>
  <c r="B58"/>
  <c r="F60"/>
  <c r="H59"/>
  <c r="F58"/>
  <c r="D59"/>
  <c r="J66" l="1"/>
  <c r="A67"/>
  <c r="H65"/>
  <c r="F65"/>
  <c r="B64"/>
  <c r="J65"/>
  <c r="H66"/>
  <c r="F64"/>
  <c r="D65"/>
  <c r="B66"/>
  <c r="H64"/>
  <c r="F66"/>
  <c r="B65"/>
  <c r="D66"/>
  <c r="J64"/>
  <c r="D64"/>
  <c r="J72" l="1"/>
  <c r="J71"/>
  <c r="H71"/>
  <c r="F71"/>
  <c r="D70"/>
  <c r="B70"/>
  <c r="A73"/>
  <c r="H70"/>
  <c r="D71"/>
  <c r="B72"/>
  <c r="D72"/>
  <c r="J70"/>
  <c r="F72"/>
  <c r="B71"/>
  <c r="H72"/>
  <c r="F70"/>
  <c r="J78" l="1"/>
  <c r="H76"/>
  <c r="B76"/>
  <c r="F77"/>
  <c r="A79"/>
  <c r="D78"/>
  <c r="H77"/>
  <c r="B78"/>
  <c r="J76"/>
  <c r="F76"/>
  <c r="F78"/>
  <c r="J77"/>
  <c r="B77"/>
  <c r="H78"/>
  <c r="D76"/>
  <c r="D77"/>
  <c r="J84" l="1"/>
  <c r="A85"/>
  <c r="B82"/>
  <c r="D84"/>
  <c r="H83"/>
  <c r="H82"/>
  <c r="J82"/>
  <c r="F84"/>
  <c r="B83"/>
  <c r="B84"/>
  <c r="F83"/>
  <c r="H84"/>
  <c r="D82"/>
  <c r="D83"/>
  <c r="F82"/>
  <c r="J83"/>
  <c r="J90" l="1"/>
  <c r="D90"/>
  <c r="H89"/>
  <c r="F89"/>
  <c r="A91"/>
  <c r="H88"/>
  <c r="B88"/>
  <c r="B89"/>
  <c r="H90"/>
  <c r="D88"/>
  <c r="D89"/>
  <c r="J89"/>
  <c r="F90"/>
  <c r="F88"/>
  <c r="B90"/>
  <c r="J88"/>
  <c r="F96" l="1"/>
  <c r="A97"/>
  <c r="H94"/>
  <c r="J96"/>
  <c r="B94"/>
  <c r="H96"/>
  <c r="D96"/>
  <c r="D95"/>
  <c r="H95"/>
  <c r="B95"/>
  <c r="F95"/>
  <c r="B96"/>
  <c r="J94"/>
  <c r="J95"/>
  <c r="D94"/>
  <c r="F94"/>
  <c r="J102" l="1"/>
  <c r="J100"/>
  <c r="D100"/>
  <c r="B100"/>
  <c r="A103"/>
  <c r="F101"/>
  <c r="F102"/>
  <c r="H101"/>
  <c r="J101"/>
  <c r="H100"/>
  <c r="B102"/>
  <c r="D102"/>
  <c r="B101"/>
  <c r="F100"/>
  <c r="H102"/>
  <c r="D101"/>
  <c r="J108" l="1"/>
  <c r="A109"/>
  <c r="J107"/>
  <c r="H107"/>
  <c r="F107"/>
  <c r="D106"/>
  <c r="B106"/>
  <c r="D108"/>
  <c r="J106"/>
  <c r="B108"/>
  <c r="H106"/>
  <c r="F108"/>
  <c r="B107"/>
  <c r="H108"/>
  <c r="F106"/>
  <c r="D107"/>
  <c r="J114" l="1"/>
  <c r="A115"/>
  <c r="F113"/>
  <c r="B112"/>
  <c r="J112"/>
  <c r="H113"/>
  <c r="F114"/>
  <c r="D112"/>
  <c r="B113"/>
  <c r="J113"/>
  <c r="H114"/>
  <c r="F112"/>
  <c r="D113"/>
  <c r="H112"/>
  <c r="B114"/>
  <c r="D114"/>
  <c r="J120" l="1"/>
  <c r="J119"/>
  <c r="H119"/>
  <c r="D118"/>
  <c r="B118"/>
  <c r="H118"/>
  <c r="D120"/>
  <c r="J118"/>
  <c r="H120"/>
  <c r="D119"/>
  <c r="F120"/>
  <c r="B120"/>
  <c r="F118"/>
  <c r="B119"/>
  <c r="F119"/>
</calcChain>
</file>

<file path=xl/sharedStrings.xml><?xml version="1.0" encoding="utf-8"?>
<sst xmlns="http://schemas.openxmlformats.org/spreadsheetml/2006/main" count="511" uniqueCount="16">
  <si>
    <t>INV #</t>
  </si>
  <si>
    <t>Title of work</t>
  </si>
  <si>
    <t>Price</t>
  </si>
  <si>
    <t>Three Rivers Artist Guild</t>
  </si>
  <si>
    <t>Artist:</t>
  </si>
  <si>
    <t>Inv#</t>
  </si>
  <si>
    <t>Price:</t>
  </si>
  <si>
    <t xml:space="preserve">Name: </t>
  </si>
  <si>
    <t xml:space="preserve">Phone: </t>
  </si>
  <si>
    <t>Sold</t>
  </si>
  <si>
    <t>email</t>
  </si>
  <si>
    <t>TRAG ARTIST INVENTORY</t>
  </si>
  <si>
    <t>Title:</t>
  </si>
  <si>
    <t>TRAG Artist</t>
  </si>
  <si>
    <t>FL001</t>
  </si>
  <si>
    <t>Fancypants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</si>
</sst>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"/>
    <numFmt numFmtId="165" formatCode="&quot;$&quot;#,##0"/>
  </numFmts>
  <fonts count="6"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Fill="1" applyBorder="1"/>
    <xf numFmtId="165" fontId="2" fillId="0" borderId="4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1" xfId="0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>
      <alignment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5" fillId="0" borderId="0" xfId="1" applyAlignment="1" applyProtection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5" fillId="0" borderId="8" xfId="1" applyFill="1" applyBorder="1" applyAlignment="1" applyProtection="1">
      <alignment horizontal="left"/>
      <protection locked="0"/>
    </xf>
    <xf numFmtId="0" fontId="5" fillId="0" borderId="9" xfId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>
      <pane ySplit="5" topLeftCell="A6" activePane="bottomLeft" state="frozen"/>
      <selection pane="bottomLeft" activeCell="E7" sqref="E7"/>
    </sheetView>
  </sheetViews>
  <sheetFormatPr defaultRowHeight="15"/>
  <cols>
    <col min="1" max="1" width="0" style="9" hidden="1" customWidth="1"/>
    <col min="2" max="2" width="8.88671875" style="21"/>
    <col min="3" max="3" width="3.5546875" style="9" customWidth="1"/>
    <col min="4" max="4" width="25.77734375" style="9" customWidth="1"/>
    <col min="5" max="5" width="8.6640625" style="10" customWidth="1"/>
    <col min="6" max="16384" width="8.88671875" style="9"/>
  </cols>
  <sheetData>
    <row r="1" spans="1:6" ht="31.5" customHeight="1">
      <c r="B1" s="36" t="s">
        <v>11</v>
      </c>
      <c r="C1" s="36"/>
      <c r="D1" s="36"/>
      <c r="E1" s="13"/>
      <c r="F1" s="14"/>
    </row>
    <row r="2" spans="1:6" ht="17.100000000000001" customHeight="1">
      <c r="B2" s="19" t="s">
        <v>7</v>
      </c>
      <c r="C2" s="30" t="s">
        <v>13</v>
      </c>
      <c r="D2" s="31"/>
      <c r="E2" s="13"/>
      <c r="F2" s="14"/>
    </row>
    <row r="3" spans="1:6" ht="17.100000000000001" customHeight="1">
      <c r="B3" s="19" t="s">
        <v>8</v>
      </c>
      <c r="C3" s="32"/>
      <c r="D3" s="33"/>
      <c r="E3" s="34"/>
      <c r="F3" s="35"/>
    </row>
    <row r="4" spans="1:6" ht="17.100000000000001" customHeight="1">
      <c r="B4" s="19" t="s">
        <v>10</v>
      </c>
      <c r="C4" s="14"/>
      <c r="D4" s="22"/>
      <c r="E4" s="13"/>
      <c r="F4" s="14"/>
    </row>
    <row r="5" spans="1:6" ht="25.5" customHeight="1">
      <c r="B5" s="15" t="s">
        <v>0</v>
      </c>
      <c r="C5" s="15"/>
      <c r="D5" s="15" t="s">
        <v>1</v>
      </c>
      <c r="E5" s="16" t="s">
        <v>2</v>
      </c>
      <c r="F5" s="15" t="s">
        <v>9</v>
      </c>
    </row>
    <row r="6" spans="1:6" ht="19.5" customHeight="1">
      <c r="A6" s="9">
        <v>1</v>
      </c>
      <c r="B6" s="27" t="s">
        <v>14</v>
      </c>
      <c r="C6" s="28"/>
      <c r="D6" s="28" t="s">
        <v>15</v>
      </c>
      <c r="E6" s="29">
        <v>20</v>
      </c>
      <c r="F6" s="11"/>
    </row>
    <row r="7" spans="1:6" ht="19.5" customHeight="1">
      <c r="A7" s="9">
        <v>2</v>
      </c>
      <c r="B7" s="20"/>
      <c r="C7" s="17"/>
      <c r="D7" s="17"/>
      <c r="E7" s="18"/>
      <c r="F7" s="11"/>
    </row>
    <row r="8" spans="1:6" ht="19.5" customHeight="1">
      <c r="A8" s="9">
        <v>3</v>
      </c>
      <c r="B8" s="20"/>
      <c r="C8" s="17"/>
      <c r="D8" s="17"/>
      <c r="E8" s="18"/>
      <c r="F8" s="11"/>
    </row>
    <row r="9" spans="1:6" ht="19.5" customHeight="1">
      <c r="A9" s="9">
        <v>4</v>
      </c>
      <c r="B9" s="20"/>
      <c r="C9" s="17"/>
      <c r="D9" s="17"/>
      <c r="E9" s="18"/>
      <c r="F9" s="11"/>
    </row>
    <row r="10" spans="1:6" ht="19.5" customHeight="1">
      <c r="A10" s="9">
        <v>5</v>
      </c>
      <c r="B10" s="20"/>
      <c r="C10" s="17"/>
      <c r="D10" s="17"/>
      <c r="E10" s="18"/>
      <c r="F10" s="11"/>
    </row>
    <row r="11" spans="1:6" ht="19.5" customHeight="1">
      <c r="A11" s="9">
        <v>6</v>
      </c>
      <c r="B11" s="20"/>
      <c r="C11" s="11"/>
      <c r="D11" s="17"/>
      <c r="E11" s="18"/>
      <c r="F11" s="11"/>
    </row>
    <row r="12" spans="1:6" ht="19.5" customHeight="1">
      <c r="A12" s="9">
        <v>7</v>
      </c>
      <c r="B12" s="20"/>
      <c r="C12" s="11"/>
      <c r="D12" s="17"/>
      <c r="E12" s="18"/>
      <c r="F12" s="11"/>
    </row>
    <row r="13" spans="1:6" ht="19.5" customHeight="1">
      <c r="A13" s="9">
        <v>8</v>
      </c>
      <c r="B13" s="20"/>
      <c r="C13" s="11"/>
      <c r="D13" s="17"/>
      <c r="E13" s="18"/>
      <c r="F13" s="11"/>
    </row>
    <row r="14" spans="1:6" ht="19.5" customHeight="1">
      <c r="A14" s="9">
        <v>9</v>
      </c>
      <c r="B14" s="20"/>
      <c r="C14" s="11"/>
      <c r="D14" s="17"/>
      <c r="E14" s="18"/>
      <c r="F14" s="11"/>
    </row>
    <row r="15" spans="1:6" ht="19.5" customHeight="1">
      <c r="A15" s="9">
        <v>10</v>
      </c>
      <c r="B15" s="20"/>
      <c r="C15" s="11"/>
      <c r="D15" s="17"/>
      <c r="E15" s="18"/>
      <c r="F15" s="11"/>
    </row>
    <row r="16" spans="1:6" ht="19.5" customHeight="1">
      <c r="A16" s="9">
        <v>11</v>
      </c>
      <c r="B16" s="20"/>
      <c r="C16" s="11"/>
      <c r="D16" s="17"/>
      <c r="E16" s="18"/>
      <c r="F16" s="11"/>
    </row>
    <row r="17" spans="1:6" ht="19.5" customHeight="1">
      <c r="A17" s="9">
        <v>12</v>
      </c>
      <c r="B17" s="20"/>
      <c r="C17" s="11"/>
      <c r="D17" s="17"/>
      <c r="E17" s="18"/>
      <c r="F17" s="11"/>
    </row>
    <row r="18" spans="1:6" ht="19.5" customHeight="1">
      <c r="A18" s="9">
        <v>13</v>
      </c>
      <c r="B18" s="20"/>
      <c r="C18" s="11"/>
      <c r="D18" s="17"/>
      <c r="E18" s="18"/>
      <c r="F18" s="11"/>
    </row>
    <row r="19" spans="1:6" ht="19.5" customHeight="1">
      <c r="A19" s="9">
        <v>14</v>
      </c>
      <c r="B19" s="20"/>
      <c r="C19" s="11"/>
      <c r="D19" s="17"/>
      <c r="E19" s="18"/>
      <c r="F19" s="11"/>
    </row>
    <row r="20" spans="1:6" ht="19.5" customHeight="1">
      <c r="A20" s="9">
        <v>15</v>
      </c>
      <c r="B20" s="20"/>
      <c r="C20" s="11"/>
      <c r="D20" s="17"/>
      <c r="E20" s="18"/>
      <c r="F20" s="11"/>
    </row>
    <row r="21" spans="1:6" ht="19.5" customHeight="1">
      <c r="A21" s="9">
        <v>16</v>
      </c>
      <c r="B21" s="20"/>
      <c r="C21" s="11"/>
      <c r="D21" s="17"/>
      <c r="E21" s="18"/>
      <c r="F21" s="11"/>
    </row>
    <row r="22" spans="1:6" ht="19.5" customHeight="1">
      <c r="A22" s="9">
        <v>17</v>
      </c>
      <c r="B22" s="20"/>
      <c r="C22" s="11"/>
      <c r="D22" s="17"/>
      <c r="E22" s="18"/>
      <c r="F22" s="11"/>
    </row>
    <row r="23" spans="1:6" ht="19.5" customHeight="1">
      <c r="A23" s="9">
        <v>18</v>
      </c>
      <c r="B23" s="20"/>
      <c r="C23" s="11"/>
      <c r="D23" s="17"/>
      <c r="E23" s="18"/>
      <c r="F23" s="11"/>
    </row>
    <row r="24" spans="1:6" ht="19.5" customHeight="1">
      <c r="A24" s="9">
        <v>19</v>
      </c>
      <c r="B24" s="20"/>
      <c r="C24" s="11"/>
      <c r="D24" s="17"/>
      <c r="E24" s="18"/>
      <c r="F24" s="11"/>
    </row>
    <row r="25" spans="1:6" ht="19.5" customHeight="1">
      <c r="A25" s="9">
        <v>20</v>
      </c>
      <c r="B25" s="20"/>
      <c r="C25" s="11"/>
      <c r="D25" s="17"/>
      <c r="E25" s="18"/>
      <c r="F25" s="11"/>
    </row>
    <row r="26" spans="1:6" ht="19.5" customHeight="1">
      <c r="A26" s="9">
        <v>21</v>
      </c>
      <c r="B26" s="20"/>
      <c r="C26" s="11"/>
      <c r="D26" s="17"/>
      <c r="E26" s="18"/>
      <c r="F26" s="11"/>
    </row>
    <row r="27" spans="1:6" ht="19.5" customHeight="1">
      <c r="A27" s="9">
        <v>22</v>
      </c>
      <c r="B27" s="20"/>
      <c r="C27" s="11"/>
      <c r="D27" s="17"/>
      <c r="E27" s="18"/>
      <c r="F27" s="11"/>
    </row>
    <row r="28" spans="1:6" ht="19.5" customHeight="1">
      <c r="A28" s="9">
        <v>23</v>
      </c>
      <c r="B28" s="20"/>
      <c r="C28" s="11"/>
      <c r="D28" s="17"/>
      <c r="E28" s="18"/>
      <c r="F28" s="11"/>
    </row>
    <row r="29" spans="1:6" ht="19.5" customHeight="1">
      <c r="A29" s="9">
        <v>24</v>
      </c>
      <c r="B29" s="20"/>
      <c r="C29" s="11"/>
      <c r="D29" s="17"/>
      <c r="E29" s="18"/>
      <c r="F29" s="11"/>
    </row>
    <row r="30" spans="1:6" ht="19.5" customHeight="1">
      <c r="A30" s="9">
        <v>25</v>
      </c>
      <c r="B30" s="20"/>
      <c r="C30" s="11"/>
      <c r="D30" s="17"/>
      <c r="E30" s="18"/>
      <c r="F30" s="11"/>
    </row>
    <row r="31" spans="1:6" ht="19.5" customHeight="1">
      <c r="A31" s="9">
        <v>26</v>
      </c>
      <c r="B31" s="20"/>
      <c r="C31" s="11"/>
      <c r="D31" s="17"/>
      <c r="E31" s="18"/>
      <c r="F31" s="11"/>
    </row>
    <row r="32" spans="1:6" ht="19.5" customHeight="1">
      <c r="A32" s="9">
        <v>27</v>
      </c>
      <c r="B32" s="20"/>
      <c r="C32" s="11"/>
      <c r="D32" s="17"/>
      <c r="E32" s="18"/>
      <c r="F32" s="11"/>
    </row>
    <row r="33" spans="1:6" ht="19.5" customHeight="1">
      <c r="A33" s="9">
        <v>28</v>
      </c>
      <c r="B33" s="20"/>
      <c r="C33" s="11"/>
      <c r="D33" s="17"/>
      <c r="E33" s="18"/>
      <c r="F33" s="11"/>
    </row>
    <row r="34" spans="1:6" ht="19.5" customHeight="1">
      <c r="A34" s="9">
        <v>29</v>
      </c>
      <c r="B34" s="20"/>
      <c r="C34" s="11"/>
      <c r="D34" s="17"/>
      <c r="E34" s="18"/>
      <c r="F34" s="11"/>
    </row>
    <row r="35" spans="1:6" ht="19.5" customHeight="1">
      <c r="A35" s="9">
        <v>30</v>
      </c>
      <c r="B35" s="20"/>
      <c r="C35" s="11"/>
      <c r="D35" s="17"/>
      <c r="E35" s="18"/>
      <c r="F35" s="11"/>
    </row>
    <row r="36" spans="1:6" s="12" customFormat="1" ht="16.5">
      <c r="A36" s="9">
        <v>31</v>
      </c>
      <c r="B36" s="20"/>
      <c r="C36" s="11"/>
      <c r="D36" s="17"/>
      <c r="E36" s="18"/>
      <c r="F36" s="11"/>
    </row>
    <row r="37" spans="1:6" s="12" customFormat="1" ht="16.5">
      <c r="A37" s="9">
        <v>32</v>
      </c>
      <c r="B37" s="20"/>
      <c r="C37" s="11"/>
      <c r="D37" s="17"/>
      <c r="E37" s="18"/>
      <c r="F37" s="11"/>
    </row>
    <row r="38" spans="1:6" s="12" customFormat="1" ht="16.5">
      <c r="A38" s="9">
        <v>33</v>
      </c>
      <c r="B38" s="20"/>
      <c r="C38" s="11"/>
      <c r="D38" s="17"/>
      <c r="E38" s="18"/>
      <c r="F38" s="11"/>
    </row>
    <row r="39" spans="1:6" s="12" customFormat="1" ht="16.5">
      <c r="A39" s="9">
        <v>34</v>
      </c>
      <c r="B39" s="20"/>
      <c r="C39" s="11"/>
      <c r="D39" s="17"/>
      <c r="E39" s="18"/>
      <c r="F39" s="11"/>
    </row>
    <row r="40" spans="1:6" s="12" customFormat="1" ht="16.5">
      <c r="A40" s="9">
        <v>35</v>
      </c>
      <c r="B40" s="20"/>
      <c r="C40" s="11"/>
      <c r="D40" s="17"/>
      <c r="E40" s="18"/>
      <c r="F40" s="11"/>
    </row>
    <row r="41" spans="1:6" s="12" customFormat="1" ht="16.5">
      <c r="A41" s="9">
        <v>36</v>
      </c>
      <c r="B41" s="20"/>
      <c r="C41" s="11"/>
      <c r="D41" s="17"/>
      <c r="E41" s="18"/>
      <c r="F41" s="11"/>
    </row>
    <row r="42" spans="1:6" s="12" customFormat="1" ht="16.5">
      <c r="A42" s="9">
        <v>37</v>
      </c>
      <c r="B42" s="20"/>
      <c r="C42" s="11"/>
      <c r="D42" s="17"/>
      <c r="E42" s="18"/>
      <c r="F42" s="11"/>
    </row>
    <row r="43" spans="1:6" s="12" customFormat="1" ht="16.5">
      <c r="A43" s="9">
        <v>38</v>
      </c>
      <c r="B43" s="20"/>
      <c r="C43" s="11"/>
      <c r="D43" s="17"/>
      <c r="E43" s="18"/>
      <c r="F43" s="11"/>
    </row>
    <row r="44" spans="1:6" s="12" customFormat="1" ht="16.5">
      <c r="A44" s="9">
        <v>39</v>
      </c>
      <c r="B44" s="20"/>
      <c r="C44" s="11"/>
      <c r="D44" s="17"/>
      <c r="E44" s="18"/>
      <c r="F44" s="11"/>
    </row>
    <row r="45" spans="1:6" s="12" customFormat="1" ht="16.5">
      <c r="A45" s="9">
        <v>40</v>
      </c>
      <c r="B45" s="20"/>
      <c r="C45" s="11"/>
      <c r="D45" s="17"/>
      <c r="E45" s="18"/>
      <c r="F45" s="11"/>
    </row>
    <row r="46" spans="1:6" s="12" customFormat="1" ht="16.5">
      <c r="A46" s="9">
        <v>41</v>
      </c>
      <c r="B46" s="20"/>
      <c r="C46" s="11"/>
      <c r="D46" s="17"/>
      <c r="E46" s="18"/>
      <c r="F46" s="11"/>
    </row>
    <row r="47" spans="1:6" s="12" customFormat="1" ht="16.5">
      <c r="A47" s="9">
        <v>42</v>
      </c>
      <c r="B47" s="20"/>
      <c r="C47" s="11"/>
      <c r="D47" s="17"/>
      <c r="E47" s="18"/>
      <c r="F47" s="11"/>
    </row>
    <row r="48" spans="1:6" ht="16.5">
      <c r="A48" s="9">
        <v>43</v>
      </c>
      <c r="B48" s="20"/>
      <c r="C48" s="11"/>
      <c r="D48" s="17"/>
      <c r="E48" s="18"/>
      <c r="F48" s="11"/>
    </row>
    <row r="49" spans="1:6" ht="16.5">
      <c r="A49" s="9">
        <v>44</v>
      </c>
      <c r="B49" s="20"/>
      <c r="C49" s="11"/>
      <c r="D49" s="17"/>
      <c r="E49" s="18"/>
      <c r="F49" s="11"/>
    </row>
    <row r="50" spans="1:6" ht="16.5">
      <c r="A50" s="9">
        <v>45</v>
      </c>
      <c r="B50" s="20"/>
      <c r="C50" s="11"/>
      <c r="D50" s="17"/>
      <c r="E50" s="18"/>
      <c r="F50" s="11"/>
    </row>
    <row r="51" spans="1:6" ht="16.5">
      <c r="A51" s="9">
        <v>46</v>
      </c>
      <c r="B51" s="20"/>
      <c r="C51" s="11"/>
      <c r="D51" s="17"/>
      <c r="E51" s="18"/>
      <c r="F51" s="11"/>
    </row>
    <row r="52" spans="1:6" ht="16.5">
      <c r="A52" s="9">
        <v>47</v>
      </c>
      <c r="B52" s="20"/>
      <c r="C52" s="11"/>
      <c r="D52" s="17"/>
      <c r="E52" s="18"/>
      <c r="F52" s="11"/>
    </row>
    <row r="53" spans="1:6" ht="16.5">
      <c r="A53" s="9">
        <v>48</v>
      </c>
      <c r="B53" s="20"/>
      <c r="C53" s="11"/>
      <c r="D53" s="17"/>
      <c r="E53" s="18"/>
      <c r="F53" s="11"/>
    </row>
    <row r="54" spans="1:6" ht="16.5">
      <c r="A54" s="9">
        <v>49</v>
      </c>
      <c r="B54" s="20"/>
      <c r="C54" s="11"/>
      <c r="D54" s="17"/>
      <c r="E54" s="18"/>
      <c r="F54" s="11"/>
    </row>
    <row r="55" spans="1:6" ht="16.5">
      <c r="A55" s="9">
        <v>50</v>
      </c>
      <c r="B55" s="20"/>
      <c r="C55" s="11"/>
      <c r="D55" s="17"/>
      <c r="E55" s="18"/>
      <c r="F55" s="11"/>
    </row>
    <row r="56" spans="1:6" ht="16.5">
      <c r="A56" s="9">
        <v>51</v>
      </c>
      <c r="B56" s="20"/>
      <c r="C56" s="11"/>
      <c r="D56" s="17"/>
      <c r="E56" s="18"/>
      <c r="F56" s="11"/>
    </row>
    <row r="57" spans="1:6" ht="16.5">
      <c r="A57" s="9">
        <v>52</v>
      </c>
      <c r="B57" s="20"/>
      <c r="C57" s="11"/>
      <c r="D57" s="17"/>
      <c r="E57" s="18"/>
      <c r="F57" s="11"/>
    </row>
    <row r="58" spans="1:6" ht="16.5">
      <c r="A58" s="9">
        <v>53</v>
      </c>
      <c r="B58" s="20"/>
      <c r="C58" s="11"/>
      <c r="D58" s="17"/>
      <c r="E58" s="18"/>
      <c r="F58" s="11"/>
    </row>
    <row r="59" spans="1:6" ht="16.5">
      <c r="A59" s="9">
        <v>54</v>
      </c>
      <c r="B59" s="20"/>
      <c r="C59" s="11"/>
      <c r="D59" s="17"/>
      <c r="E59" s="18"/>
      <c r="F59" s="11"/>
    </row>
    <row r="60" spans="1:6" ht="16.5">
      <c r="A60" s="9">
        <v>55</v>
      </c>
      <c r="B60" s="20"/>
      <c r="C60" s="11"/>
      <c r="D60" s="17"/>
      <c r="E60" s="18"/>
      <c r="F60" s="11"/>
    </row>
    <row r="61" spans="1:6" ht="16.5">
      <c r="A61" s="9">
        <v>56</v>
      </c>
      <c r="B61" s="20"/>
      <c r="C61" s="11"/>
      <c r="D61" s="17"/>
      <c r="E61" s="18"/>
      <c r="F61" s="11"/>
    </row>
    <row r="62" spans="1:6" ht="16.5">
      <c r="A62" s="9">
        <v>57</v>
      </c>
      <c r="B62" s="20"/>
      <c r="C62" s="11"/>
      <c r="D62" s="17"/>
      <c r="E62" s="18"/>
      <c r="F62" s="11"/>
    </row>
    <row r="63" spans="1:6" ht="16.5">
      <c r="A63" s="9">
        <v>58</v>
      </c>
      <c r="B63" s="20"/>
      <c r="C63" s="11"/>
      <c r="D63" s="17"/>
      <c r="E63" s="18"/>
      <c r="F63" s="11"/>
    </row>
    <row r="64" spans="1:6" ht="16.5">
      <c r="A64" s="9">
        <v>59</v>
      </c>
      <c r="B64" s="20"/>
      <c r="C64" s="11"/>
      <c r="D64" s="17"/>
      <c r="E64" s="18"/>
      <c r="F64" s="11"/>
    </row>
    <row r="65" spans="1:6" ht="16.5">
      <c r="A65" s="9">
        <v>60</v>
      </c>
      <c r="B65" s="20"/>
      <c r="C65" s="11"/>
      <c r="D65" s="17"/>
      <c r="E65" s="18"/>
      <c r="F65" s="11"/>
    </row>
    <row r="66" spans="1:6" ht="16.5">
      <c r="A66" s="9">
        <v>61</v>
      </c>
      <c r="B66" s="20"/>
      <c r="C66" s="11"/>
      <c r="D66" s="17"/>
      <c r="E66" s="18"/>
      <c r="F66" s="11"/>
    </row>
    <row r="67" spans="1:6" ht="16.5">
      <c r="A67" s="9">
        <v>62</v>
      </c>
      <c r="B67" s="20"/>
      <c r="C67" s="11"/>
      <c r="D67" s="17"/>
      <c r="E67" s="18"/>
      <c r="F67" s="11"/>
    </row>
    <row r="68" spans="1:6" ht="16.5">
      <c r="A68" s="9">
        <v>63</v>
      </c>
      <c r="B68" s="20"/>
      <c r="C68" s="11"/>
      <c r="D68" s="17"/>
      <c r="E68" s="18"/>
      <c r="F68" s="11"/>
    </row>
    <row r="69" spans="1:6" ht="16.5">
      <c r="A69" s="9">
        <v>64</v>
      </c>
      <c r="B69" s="20"/>
      <c r="C69" s="11"/>
      <c r="D69" s="17"/>
      <c r="E69" s="18"/>
      <c r="F69" s="11"/>
    </row>
    <row r="70" spans="1:6" ht="16.5">
      <c r="A70" s="9">
        <v>65</v>
      </c>
      <c r="B70" s="20"/>
      <c r="C70" s="11"/>
      <c r="D70" s="17"/>
      <c r="E70" s="18"/>
      <c r="F70" s="11"/>
    </row>
    <row r="71" spans="1:6" ht="16.5">
      <c r="A71" s="9">
        <v>66</v>
      </c>
      <c r="B71" s="20"/>
      <c r="C71" s="11"/>
      <c r="D71" s="17"/>
      <c r="E71" s="18"/>
      <c r="F71" s="11"/>
    </row>
    <row r="72" spans="1:6" ht="16.5">
      <c r="A72" s="9">
        <v>67</v>
      </c>
      <c r="B72" s="20"/>
      <c r="C72" s="11"/>
      <c r="D72" s="17"/>
      <c r="E72" s="18"/>
      <c r="F72" s="11"/>
    </row>
    <row r="73" spans="1:6" ht="16.5">
      <c r="A73" s="9">
        <v>68</v>
      </c>
      <c r="B73" s="20"/>
      <c r="C73" s="11"/>
      <c r="D73" s="17"/>
      <c r="E73" s="18"/>
      <c r="F73" s="11"/>
    </row>
    <row r="74" spans="1:6" ht="16.5">
      <c r="A74" s="9">
        <v>69</v>
      </c>
      <c r="B74" s="20"/>
      <c r="C74" s="11"/>
      <c r="D74" s="17"/>
      <c r="E74" s="18"/>
      <c r="F74" s="11"/>
    </row>
    <row r="75" spans="1:6" ht="16.5">
      <c r="A75" s="9">
        <v>70</v>
      </c>
      <c r="B75" s="20"/>
      <c r="C75" s="11"/>
      <c r="D75" s="17"/>
      <c r="E75" s="18"/>
      <c r="F75" s="11"/>
    </row>
    <row r="76" spans="1:6" ht="16.5">
      <c r="A76" s="9">
        <v>71</v>
      </c>
      <c r="B76" s="20"/>
      <c r="C76" s="11"/>
      <c r="D76" s="17"/>
      <c r="E76" s="18"/>
      <c r="F76" s="11"/>
    </row>
    <row r="77" spans="1:6" ht="16.5">
      <c r="A77" s="9">
        <v>72</v>
      </c>
      <c r="B77" s="20"/>
      <c r="C77" s="11"/>
      <c r="D77" s="17"/>
      <c r="E77" s="18"/>
      <c r="F77" s="11"/>
    </row>
    <row r="78" spans="1:6" ht="16.5">
      <c r="A78" s="9">
        <v>73</v>
      </c>
      <c r="B78" s="20"/>
      <c r="C78" s="11"/>
      <c r="D78" s="17"/>
      <c r="E78" s="18"/>
      <c r="F78" s="11"/>
    </row>
    <row r="79" spans="1:6" ht="16.5">
      <c r="A79" s="9">
        <v>74</v>
      </c>
      <c r="B79" s="20"/>
      <c r="C79" s="11"/>
      <c r="D79" s="17"/>
      <c r="E79" s="18"/>
      <c r="F79" s="11"/>
    </row>
    <row r="80" spans="1:6" ht="16.5">
      <c r="A80" s="9">
        <v>75</v>
      </c>
      <c r="B80" s="20"/>
      <c r="C80" s="11"/>
      <c r="D80" s="17"/>
      <c r="E80" s="18"/>
      <c r="F80" s="11"/>
    </row>
    <row r="81" spans="1:6" ht="16.5">
      <c r="A81" s="9">
        <v>76</v>
      </c>
      <c r="B81" s="20"/>
      <c r="C81" s="11"/>
      <c r="D81" s="17"/>
      <c r="E81" s="18"/>
      <c r="F81" s="11"/>
    </row>
    <row r="82" spans="1:6" ht="16.5">
      <c r="A82" s="9">
        <v>77</v>
      </c>
      <c r="B82" s="20"/>
      <c r="C82" s="11"/>
      <c r="D82" s="17"/>
      <c r="E82" s="18"/>
      <c r="F82" s="11"/>
    </row>
    <row r="83" spans="1:6" ht="16.5">
      <c r="A83" s="9">
        <v>78</v>
      </c>
      <c r="B83" s="20"/>
      <c r="C83" s="11"/>
      <c r="D83" s="17"/>
      <c r="E83" s="18"/>
      <c r="F83" s="11"/>
    </row>
    <row r="84" spans="1:6" ht="16.5">
      <c r="A84" s="9">
        <v>79</v>
      </c>
      <c r="B84" s="20"/>
      <c r="C84" s="11"/>
      <c r="D84" s="17"/>
      <c r="E84" s="18"/>
      <c r="F84" s="11"/>
    </row>
    <row r="85" spans="1:6" ht="16.5">
      <c r="A85" s="9">
        <v>80</v>
      </c>
      <c r="B85" s="20"/>
      <c r="C85" s="11"/>
      <c r="D85" s="17"/>
      <c r="E85" s="18"/>
      <c r="F85" s="11"/>
    </row>
    <row r="86" spans="1:6" ht="16.5">
      <c r="A86" s="9">
        <v>81</v>
      </c>
      <c r="B86" s="20"/>
      <c r="C86" s="11"/>
      <c r="D86" s="17"/>
      <c r="E86" s="18"/>
      <c r="F86" s="11"/>
    </row>
    <row r="87" spans="1:6" ht="16.5">
      <c r="A87" s="9">
        <v>82</v>
      </c>
      <c r="B87" s="20"/>
      <c r="C87" s="11"/>
      <c r="D87" s="17"/>
      <c r="E87" s="18"/>
      <c r="F87" s="11"/>
    </row>
    <row r="88" spans="1:6" ht="16.5">
      <c r="A88" s="9">
        <v>83</v>
      </c>
      <c r="B88" s="20"/>
      <c r="C88" s="11"/>
      <c r="D88" s="17"/>
      <c r="E88" s="18"/>
      <c r="F88" s="11"/>
    </row>
    <row r="89" spans="1:6" ht="16.5">
      <c r="A89" s="9">
        <v>84</v>
      </c>
      <c r="B89" s="20"/>
      <c r="C89" s="11"/>
      <c r="D89" s="17"/>
      <c r="E89" s="18"/>
      <c r="F89" s="11"/>
    </row>
    <row r="90" spans="1:6" ht="16.5">
      <c r="A90" s="9">
        <v>85</v>
      </c>
      <c r="B90" s="20"/>
      <c r="C90" s="11"/>
      <c r="D90" s="17"/>
      <c r="E90" s="18"/>
      <c r="F90" s="11"/>
    </row>
    <row r="91" spans="1:6" ht="16.5">
      <c r="A91" s="9">
        <v>86</v>
      </c>
      <c r="B91" s="20"/>
      <c r="C91" s="11"/>
      <c r="D91" s="17"/>
      <c r="E91" s="18"/>
      <c r="F91" s="11"/>
    </row>
    <row r="92" spans="1:6" ht="16.5">
      <c r="A92" s="9">
        <v>87</v>
      </c>
      <c r="B92" s="20"/>
      <c r="C92" s="11"/>
      <c r="D92" s="17"/>
      <c r="E92" s="18"/>
      <c r="F92" s="11"/>
    </row>
    <row r="93" spans="1:6" ht="16.5">
      <c r="A93" s="9">
        <v>88</v>
      </c>
      <c r="B93" s="20"/>
      <c r="C93" s="11"/>
      <c r="D93" s="17"/>
      <c r="E93" s="18"/>
      <c r="F93" s="11"/>
    </row>
    <row r="94" spans="1:6" ht="16.5">
      <c r="A94" s="9">
        <v>89</v>
      </c>
      <c r="B94" s="20"/>
      <c r="C94" s="11"/>
      <c r="D94" s="17"/>
      <c r="E94" s="18"/>
      <c r="F94" s="11"/>
    </row>
    <row r="95" spans="1:6" ht="16.5">
      <c r="A95" s="9">
        <v>90</v>
      </c>
      <c r="B95" s="20"/>
      <c r="C95" s="11"/>
      <c r="D95" s="17"/>
      <c r="E95" s="18"/>
      <c r="F95" s="11"/>
    </row>
    <row r="96" spans="1:6" ht="16.5">
      <c r="A96" s="9">
        <v>91</v>
      </c>
      <c r="B96" s="20"/>
      <c r="C96" s="11"/>
      <c r="D96" s="17"/>
      <c r="E96" s="18"/>
      <c r="F96" s="11"/>
    </row>
    <row r="97" spans="1:6" ht="16.5">
      <c r="A97" s="9">
        <v>92</v>
      </c>
      <c r="B97" s="20"/>
      <c r="C97" s="11"/>
      <c r="D97" s="17"/>
      <c r="E97" s="18"/>
      <c r="F97" s="11"/>
    </row>
    <row r="98" spans="1:6" ht="16.5">
      <c r="A98" s="9">
        <v>93</v>
      </c>
      <c r="B98" s="20"/>
      <c r="C98" s="11"/>
      <c r="D98" s="17"/>
      <c r="E98" s="18"/>
      <c r="F98" s="11"/>
    </row>
    <row r="99" spans="1:6" ht="16.5">
      <c r="A99" s="9">
        <v>94</v>
      </c>
      <c r="B99" s="20"/>
      <c r="C99" s="11"/>
      <c r="D99" s="17"/>
      <c r="E99" s="18"/>
      <c r="F99" s="11"/>
    </row>
    <row r="100" spans="1:6" ht="16.5">
      <c r="A100" s="9">
        <v>95</v>
      </c>
      <c r="B100" s="20"/>
      <c r="C100" s="11"/>
      <c r="D100" s="17"/>
      <c r="E100" s="18"/>
      <c r="F100" s="11"/>
    </row>
    <row r="101" spans="1:6" ht="16.5">
      <c r="A101" s="9">
        <v>96</v>
      </c>
      <c r="B101" s="20"/>
      <c r="C101" s="11"/>
      <c r="D101" s="17"/>
      <c r="E101" s="18"/>
      <c r="F101" s="11"/>
    </row>
    <row r="102" spans="1:6" ht="16.5">
      <c r="A102" s="9">
        <v>97</v>
      </c>
      <c r="B102" s="20"/>
      <c r="C102" s="11"/>
      <c r="D102" s="17"/>
      <c r="E102" s="18"/>
      <c r="F102" s="11"/>
    </row>
    <row r="103" spans="1:6" ht="16.5">
      <c r="A103" s="9">
        <v>98</v>
      </c>
      <c r="B103" s="20"/>
      <c r="C103" s="11"/>
      <c r="D103" s="17"/>
      <c r="E103" s="18"/>
      <c r="F103" s="11"/>
    </row>
    <row r="104" spans="1:6" ht="16.5">
      <c r="A104" s="9">
        <v>99</v>
      </c>
      <c r="B104" s="20"/>
      <c r="C104" s="11"/>
      <c r="D104" s="17"/>
      <c r="E104" s="18"/>
      <c r="F104" s="11"/>
    </row>
    <row r="105" spans="1:6" ht="16.5">
      <c r="A105" s="9">
        <v>100</v>
      </c>
      <c r="B105" s="20"/>
      <c r="C105" s="11"/>
      <c r="D105" s="17"/>
      <c r="E105" s="18"/>
      <c r="F105" s="11"/>
    </row>
  </sheetData>
  <mergeCells count="4">
    <mergeCell ref="C2:D2"/>
    <mergeCell ref="C3:D3"/>
    <mergeCell ref="E3:F3"/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opLeftCell="A2" zoomScaleNormal="100" workbookViewId="0">
      <selection activeCell="A2" sqref="A1:XFD1048576"/>
    </sheetView>
  </sheetViews>
  <sheetFormatPr defaultRowHeight="16.7" customHeight="1"/>
  <cols>
    <col min="1" max="1" width="4.33203125" style="1" customWidth="1"/>
    <col min="2" max="2" width="14.77734375" style="1" customWidth="1"/>
    <col min="3" max="3" width="4.33203125" style="1" customWidth="1"/>
    <col min="4" max="4" width="14.77734375" style="1" customWidth="1"/>
    <col min="5" max="5" width="4.33203125" style="1" customWidth="1"/>
    <col min="6" max="6" width="14.77734375" style="1" customWidth="1"/>
    <col min="7" max="7" width="4.33203125" style="1" customWidth="1"/>
    <col min="8" max="8" width="14.77734375" style="1" customWidth="1"/>
    <col min="9" max="9" width="4.33203125" style="1" customWidth="1"/>
    <col min="10" max="10" width="14.77734375" style="1" customWidth="1"/>
    <col min="11" max="16384" width="8.88671875" style="1"/>
  </cols>
  <sheetData>
    <row r="1" spans="1:10" ht="16.7" hidden="1" customHeight="1" thickBot="1">
      <c r="A1" s="24">
        <v>1</v>
      </c>
      <c r="D1" s="25"/>
      <c r="F1" s="25"/>
      <c r="H1" s="25"/>
      <c r="J1" s="26"/>
    </row>
    <row r="2" spans="1:10" ht="16.7" customHeight="1">
      <c r="A2" s="39" t="s">
        <v>3</v>
      </c>
      <c r="B2" s="40"/>
      <c r="C2" s="37" t="s">
        <v>3</v>
      </c>
      <c r="D2" s="38"/>
      <c r="E2" s="37" t="s">
        <v>3</v>
      </c>
      <c r="F2" s="38"/>
      <c r="G2" s="37" t="s">
        <v>3</v>
      </c>
      <c r="H2" s="38"/>
      <c r="I2" s="37" t="s">
        <v>3</v>
      </c>
      <c r="J2" s="38"/>
    </row>
    <row r="3" spans="1:10" ht="16.7" customHeight="1">
      <c r="A3" s="2" t="s">
        <v>4</v>
      </c>
      <c r="B3" s="3" t="str">
        <f>Inventory!$C$2</f>
        <v>TRAG Artist</v>
      </c>
      <c r="C3" s="2" t="s">
        <v>4</v>
      </c>
      <c r="D3" s="3" t="str">
        <f>Inventory!$C$2</f>
        <v>TRAG Artist</v>
      </c>
      <c r="E3" s="2" t="s">
        <v>4</v>
      </c>
      <c r="F3" s="3" t="str">
        <f>Inventory!$C$2</f>
        <v>TRAG Artist</v>
      </c>
      <c r="G3" s="2" t="s">
        <v>4</v>
      </c>
      <c r="H3" s="3" t="str">
        <f>Inventory!$C$2</f>
        <v>TRAG Artist</v>
      </c>
      <c r="I3" s="2" t="s">
        <v>4</v>
      </c>
      <c r="J3" s="3" t="str">
        <f>Inventory!$C$2</f>
        <v>TRAG Artist</v>
      </c>
    </row>
    <row r="4" spans="1:10" ht="16.7" customHeight="1">
      <c r="A4" s="2" t="s">
        <v>12</v>
      </c>
      <c r="B4" s="3" t="str">
        <f>VLOOKUP(A1,Inventory!$A:$E,4)</f>
        <v>Fancypants</v>
      </c>
      <c r="C4" s="2" t="s">
        <v>12</v>
      </c>
      <c r="D4" s="3">
        <f>VLOOKUP((A1+1),Inventory!$A:$E,4)</f>
        <v>0</v>
      </c>
      <c r="E4" s="2" t="s">
        <v>12</v>
      </c>
      <c r="F4" s="3">
        <f>VLOOKUP((A1+2),Inventory!$A:$E,4)</f>
        <v>0</v>
      </c>
      <c r="G4" s="2" t="s">
        <v>12</v>
      </c>
      <c r="H4" s="3">
        <f>VLOOKUP((A1+3),Inventory!$A:$E,4)</f>
        <v>0</v>
      </c>
      <c r="I4" s="2" t="s">
        <v>12</v>
      </c>
      <c r="J4" s="3">
        <f>VLOOKUP((A1+4),Inventory!$A:$E,4)</f>
        <v>0</v>
      </c>
    </row>
    <row r="5" spans="1:10" s="6" customFormat="1" ht="16.7" customHeight="1">
      <c r="A5" s="5" t="s">
        <v>6</v>
      </c>
      <c r="B5" s="7">
        <f>VLOOKUP(A1,Inventory!$A:$E,5)</f>
        <v>20</v>
      </c>
      <c r="C5" s="5" t="s">
        <v>6</v>
      </c>
      <c r="D5" s="7">
        <f>VLOOKUP((A1+1),Inventory!$A:$E,5)</f>
        <v>0</v>
      </c>
      <c r="E5" s="5" t="s">
        <v>6</v>
      </c>
      <c r="F5" s="7">
        <f>VLOOKUP((A1+2),Inventory!$A:$E,5)</f>
        <v>0</v>
      </c>
      <c r="G5" s="5" t="s">
        <v>6</v>
      </c>
      <c r="H5" s="7">
        <f>VLOOKUP((A1+3),Inventory!$A:$E,5)</f>
        <v>0</v>
      </c>
      <c r="I5" s="5" t="s">
        <v>6</v>
      </c>
      <c r="J5" s="7">
        <f>VLOOKUP((A1+4),Inventory!$A:$E,5)</f>
        <v>0</v>
      </c>
    </row>
    <row r="6" spans="1:10" ht="16.7" customHeight="1" thickBot="1">
      <c r="A6" s="4" t="s">
        <v>5</v>
      </c>
      <c r="B6" s="23" t="str">
        <f>VLOOKUP(A1,Inventory!$A:$E,2)</f>
        <v>FL001</v>
      </c>
      <c r="C6" s="4" t="s">
        <v>5</v>
      </c>
      <c r="D6" s="23">
        <f>VLOOKUP((A1+1),Inventory!$A:$E,2)</f>
        <v>0</v>
      </c>
      <c r="E6" s="4" t="s">
        <v>5</v>
      </c>
      <c r="F6" s="23">
        <f>VLOOKUP((A1+2),Inventory!$A:$E,2)</f>
        <v>0</v>
      </c>
      <c r="G6" s="4" t="s">
        <v>5</v>
      </c>
      <c r="H6" s="23">
        <f>VLOOKUP((A1+3),Inventory!$A:$E,2)</f>
        <v>0</v>
      </c>
      <c r="I6" s="4" t="s">
        <v>5</v>
      </c>
      <c r="J6" s="23">
        <f>VLOOKUP((A1+4),Inventory!$A:$E,2)</f>
        <v>0</v>
      </c>
    </row>
    <row r="7" spans="1:10" ht="16.7" hidden="1" customHeight="1" thickBot="1">
      <c r="A7" s="24">
        <f>A1+5</f>
        <v>6</v>
      </c>
      <c r="D7" s="25"/>
      <c r="F7" s="25"/>
      <c r="H7" s="25"/>
      <c r="J7" s="26"/>
    </row>
    <row r="8" spans="1:10" ht="16.7" customHeight="1">
      <c r="A8" s="37" t="s">
        <v>3</v>
      </c>
      <c r="B8" s="38"/>
      <c r="C8" s="37" t="s">
        <v>3</v>
      </c>
      <c r="D8" s="38"/>
      <c r="E8" s="37" t="s">
        <v>3</v>
      </c>
      <c r="F8" s="38"/>
      <c r="G8" s="37" t="s">
        <v>3</v>
      </c>
      <c r="H8" s="38"/>
      <c r="I8" s="37" t="s">
        <v>3</v>
      </c>
      <c r="J8" s="38"/>
    </row>
    <row r="9" spans="1:10" ht="16.7" customHeight="1">
      <c r="A9" s="2" t="s">
        <v>4</v>
      </c>
      <c r="B9" s="3" t="str">
        <f>Inventory!$C$2</f>
        <v>TRAG Artist</v>
      </c>
      <c r="C9" s="2" t="s">
        <v>4</v>
      </c>
      <c r="D9" s="3" t="str">
        <f>Inventory!$C$2</f>
        <v>TRAG Artist</v>
      </c>
      <c r="E9" s="2" t="s">
        <v>4</v>
      </c>
      <c r="F9" s="3" t="str">
        <f>Inventory!$C$2</f>
        <v>TRAG Artist</v>
      </c>
      <c r="G9" s="2" t="s">
        <v>4</v>
      </c>
      <c r="H9" s="3" t="str">
        <f>Inventory!$C$2</f>
        <v>TRAG Artist</v>
      </c>
      <c r="I9" s="2" t="s">
        <v>4</v>
      </c>
      <c r="J9" s="3" t="str">
        <f>Inventory!$C$2</f>
        <v>TRAG Artist</v>
      </c>
    </row>
    <row r="10" spans="1:10" ht="16.7" customHeight="1">
      <c r="A10" s="2" t="s">
        <v>12</v>
      </c>
      <c r="B10" s="3">
        <f>VLOOKUP(A7,Inventory!$A:$E,4)</f>
        <v>0</v>
      </c>
      <c r="C10" s="2" t="s">
        <v>12</v>
      </c>
      <c r="D10" s="3">
        <f>VLOOKUP((A7+1),Inventory!$A:$E,4)</f>
        <v>0</v>
      </c>
      <c r="E10" s="2" t="s">
        <v>12</v>
      </c>
      <c r="F10" s="3">
        <f>VLOOKUP((A7+2),Inventory!$A:$E,4)</f>
        <v>0</v>
      </c>
      <c r="G10" s="2" t="s">
        <v>12</v>
      </c>
      <c r="H10" s="3">
        <f>VLOOKUP((A7+3),Inventory!$A:$E,4)</f>
        <v>0</v>
      </c>
      <c r="I10" s="2" t="s">
        <v>12</v>
      </c>
      <c r="J10" s="3">
        <f>VLOOKUP((A7+4),Inventory!$A:$E,4)</f>
        <v>0</v>
      </c>
    </row>
    <row r="11" spans="1:10" s="6" customFormat="1" ht="16.7" customHeight="1">
      <c r="A11" s="5" t="s">
        <v>6</v>
      </c>
      <c r="B11" s="7">
        <f>VLOOKUP(A7,Inventory!$A:$E,5)</f>
        <v>0</v>
      </c>
      <c r="C11" s="5" t="s">
        <v>6</v>
      </c>
      <c r="D11" s="7">
        <f>VLOOKUP((A7+1),Inventory!$A:$E,5)</f>
        <v>0</v>
      </c>
      <c r="E11" s="5" t="s">
        <v>6</v>
      </c>
      <c r="F11" s="7">
        <f>VLOOKUP((A7+2),Inventory!$A:$E,5)</f>
        <v>0</v>
      </c>
      <c r="G11" s="5" t="s">
        <v>6</v>
      </c>
      <c r="H11" s="7">
        <f>VLOOKUP((A7+3),Inventory!$A:$E,5)</f>
        <v>0</v>
      </c>
      <c r="I11" s="5" t="s">
        <v>6</v>
      </c>
      <c r="J11" s="7">
        <f>VLOOKUP((A7+4),Inventory!$A:$E,5)</f>
        <v>0</v>
      </c>
    </row>
    <row r="12" spans="1:10" ht="16.7" customHeight="1" thickBot="1">
      <c r="A12" s="4" t="s">
        <v>5</v>
      </c>
      <c r="B12" s="23">
        <f>VLOOKUP(A7,Inventory!$A:$E,2)</f>
        <v>0</v>
      </c>
      <c r="C12" s="4" t="s">
        <v>5</v>
      </c>
      <c r="D12" s="23">
        <f>VLOOKUP((A7+1),Inventory!$A:$E,2)</f>
        <v>0</v>
      </c>
      <c r="E12" s="4" t="s">
        <v>5</v>
      </c>
      <c r="F12" s="23">
        <f>VLOOKUP((A7+2),Inventory!$A:$E,2)</f>
        <v>0</v>
      </c>
      <c r="G12" s="4" t="s">
        <v>5</v>
      </c>
      <c r="H12" s="23">
        <f>VLOOKUP((A7+3),Inventory!$A:$E,2)</f>
        <v>0</v>
      </c>
      <c r="I12" s="4" t="s">
        <v>5</v>
      </c>
      <c r="J12" s="23">
        <f>VLOOKUP((A7+4),Inventory!$A:$E,2)</f>
        <v>0</v>
      </c>
    </row>
    <row r="13" spans="1:10" ht="16.7" hidden="1" customHeight="1" thickBot="1">
      <c r="A13" s="24">
        <f>A7+5</f>
        <v>11</v>
      </c>
      <c r="D13" s="25"/>
      <c r="F13" s="25"/>
      <c r="H13" s="25"/>
      <c r="J13" s="26"/>
    </row>
    <row r="14" spans="1:10" ht="16.7" customHeight="1">
      <c r="A14" s="37" t="s">
        <v>3</v>
      </c>
      <c r="B14" s="38"/>
      <c r="C14" s="37" t="s">
        <v>3</v>
      </c>
      <c r="D14" s="38"/>
      <c r="E14" s="37" t="s">
        <v>3</v>
      </c>
      <c r="F14" s="38"/>
      <c r="G14" s="37" t="s">
        <v>3</v>
      </c>
      <c r="H14" s="38"/>
      <c r="I14" s="37" t="s">
        <v>3</v>
      </c>
      <c r="J14" s="38"/>
    </row>
    <row r="15" spans="1:10" ht="16.7" customHeight="1">
      <c r="A15" s="2" t="s">
        <v>4</v>
      </c>
      <c r="B15" s="3" t="str">
        <f>Inventory!$C$2</f>
        <v>TRAG Artist</v>
      </c>
      <c r="C15" s="2" t="s">
        <v>4</v>
      </c>
      <c r="D15" s="3" t="str">
        <f>Inventory!$C$2</f>
        <v>TRAG Artist</v>
      </c>
      <c r="E15" s="2" t="s">
        <v>4</v>
      </c>
      <c r="F15" s="3" t="str">
        <f>Inventory!$C$2</f>
        <v>TRAG Artist</v>
      </c>
      <c r="G15" s="2" t="s">
        <v>4</v>
      </c>
      <c r="H15" s="3" t="str">
        <f>Inventory!$C$2</f>
        <v>TRAG Artist</v>
      </c>
      <c r="I15" s="2" t="s">
        <v>4</v>
      </c>
      <c r="J15" s="3" t="str">
        <f>Inventory!$C$2</f>
        <v>TRAG Artist</v>
      </c>
    </row>
    <row r="16" spans="1:10" ht="16.7" customHeight="1">
      <c r="A16" s="2" t="s">
        <v>12</v>
      </c>
      <c r="B16" s="3">
        <f>VLOOKUP(A13,Inventory!$A:$E,4)</f>
        <v>0</v>
      </c>
      <c r="C16" s="2" t="s">
        <v>12</v>
      </c>
      <c r="D16" s="3">
        <f>VLOOKUP((A13+1),Inventory!$A:$E,4)</f>
        <v>0</v>
      </c>
      <c r="E16" s="2" t="s">
        <v>12</v>
      </c>
      <c r="F16" s="3">
        <f>VLOOKUP((A13+2),Inventory!$A:$E,4)</f>
        <v>0</v>
      </c>
      <c r="G16" s="2" t="s">
        <v>12</v>
      </c>
      <c r="H16" s="3">
        <f>VLOOKUP((A13+3),Inventory!$A:$E,4)</f>
        <v>0</v>
      </c>
      <c r="I16" s="2" t="s">
        <v>12</v>
      </c>
      <c r="J16" s="3">
        <f>VLOOKUP((A13+4),Inventory!$A:$E,4)</f>
        <v>0</v>
      </c>
    </row>
    <row r="17" spans="1:10" s="6" customFormat="1" ht="16.7" customHeight="1">
      <c r="A17" s="5" t="s">
        <v>6</v>
      </c>
      <c r="B17" s="7">
        <f>VLOOKUP(A13,Inventory!$A:$E,5)</f>
        <v>0</v>
      </c>
      <c r="C17" s="5" t="s">
        <v>6</v>
      </c>
      <c r="D17" s="7">
        <f>VLOOKUP((A13+1),Inventory!$A:$E,5)</f>
        <v>0</v>
      </c>
      <c r="E17" s="5" t="s">
        <v>6</v>
      </c>
      <c r="F17" s="7">
        <f>VLOOKUP((A13+2),Inventory!$A:$E,5)</f>
        <v>0</v>
      </c>
      <c r="G17" s="5" t="s">
        <v>6</v>
      </c>
      <c r="H17" s="7">
        <f>VLOOKUP((A13+3),Inventory!$A:$E,5)</f>
        <v>0</v>
      </c>
      <c r="I17" s="5" t="s">
        <v>6</v>
      </c>
      <c r="J17" s="7">
        <f>VLOOKUP((A13+4),Inventory!$A:$E,5)</f>
        <v>0</v>
      </c>
    </row>
    <row r="18" spans="1:10" ht="16.7" customHeight="1" thickBot="1">
      <c r="A18" s="4" t="s">
        <v>5</v>
      </c>
      <c r="B18" s="23">
        <f>VLOOKUP(A13,Inventory!$A:$E,2)</f>
        <v>0</v>
      </c>
      <c r="C18" s="4" t="s">
        <v>5</v>
      </c>
      <c r="D18" s="23">
        <f>VLOOKUP((A13+1),Inventory!$A:$E,2)</f>
        <v>0</v>
      </c>
      <c r="E18" s="4" t="s">
        <v>5</v>
      </c>
      <c r="F18" s="23">
        <f>VLOOKUP((A13+2),Inventory!$A:$E,2)</f>
        <v>0</v>
      </c>
      <c r="G18" s="4" t="s">
        <v>5</v>
      </c>
      <c r="H18" s="23">
        <f>VLOOKUP((A13+3),Inventory!$A:$E,2)</f>
        <v>0</v>
      </c>
      <c r="I18" s="4" t="s">
        <v>5</v>
      </c>
      <c r="J18" s="23">
        <f>VLOOKUP((A13+4),Inventory!$A:$E,2)</f>
        <v>0</v>
      </c>
    </row>
    <row r="19" spans="1:10" ht="16.7" hidden="1" customHeight="1" thickBot="1">
      <c r="A19" s="24">
        <f>A13+5</f>
        <v>16</v>
      </c>
      <c r="D19" s="25"/>
      <c r="F19" s="25"/>
      <c r="H19" s="25"/>
      <c r="J19" s="26"/>
    </row>
    <row r="20" spans="1:10" ht="16.7" customHeight="1">
      <c r="A20" s="37" t="s">
        <v>3</v>
      </c>
      <c r="B20" s="38"/>
      <c r="C20" s="37" t="s">
        <v>3</v>
      </c>
      <c r="D20" s="38"/>
      <c r="E20" s="37" t="s">
        <v>3</v>
      </c>
      <c r="F20" s="38"/>
      <c r="G20" s="37" t="s">
        <v>3</v>
      </c>
      <c r="H20" s="38"/>
      <c r="I20" s="37" t="s">
        <v>3</v>
      </c>
      <c r="J20" s="38"/>
    </row>
    <row r="21" spans="1:10" ht="16.7" customHeight="1">
      <c r="A21" s="2" t="s">
        <v>4</v>
      </c>
      <c r="B21" s="3" t="str">
        <f>Inventory!$C$2</f>
        <v>TRAG Artist</v>
      </c>
      <c r="C21" s="2" t="s">
        <v>4</v>
      </c>
      <c r="D21" s="3" t="str">
        <f>Inventory!$C$2</f>
        <v>TRAG Artist</v>
      </c>
      <c r="E21" s="2" t="s">
        <v>4</v>
      </c>
      <c r="F21" s="3" t="str">
        <f>Inventory!$C$2</f>
        <v>TRAG Artist</v>
      </c>
      <c r="G21" s="2" t="s">
        <v>4</v>
      </c>
      <c r="H21" s="3" t="str">
        <f>Inventory!$C$2</f>
        <v>TRAG Artist</v>
      </c>
      <c r="I21" s="2" t="s">
        <v>4</v>
      </c>
      <c r="J21" s="3" t="str">
        <f>Inventory!$C$2</f>
        <v>TRAG Artist</v>
      </c>
    </row>
    <row r="22" spans="1:10" ht="16.7" customHeight="1">
      <c r="A22" s="2" t="s">
        <v>12</v>
      </c>
      <c r="B22" s="3">
        <f>VLOOKUP(A19,Inventory!$A:$E,4)</f>
        <v>0</v>
      </c>
      <c r="C22" s="2" t="s">
        <v>12</v>
      </c>
      <c r="D22" s="3">
        <f>VLOOKUP((A19+1),Inventory!$A:$E,4)</f>
        <v>0</v>
      </c>
      <c r="E22" s="2" t="s">
        <v>12</v>
      </c>
      <c r="F22" s="3">
        <f>VLOOKUP((A19+2),Inventory!$A:$E,4)</f>
        <v>0</v>
      </c>
      <c r="G22" s="2" t="s">
        <v>12</v>
      </c>
      <c r="H22" s="3">
        <f>VLOOKUP((A19+3),Inventory!$A:$E,4)</f>
        <v>0</v>
      </c>
      <c r="I22" s="2" t="s">
        <v>12</v>
      </c>
      <c r="J22" s="3">
        <f>VLOOKUP((A19+4),Inventory!$A:$E,4)</f>
        <v>0</v>
      </c>
    </row>
    <row r="23" spans="1:10" s="6" customFormat="1" ht="16.7" customHeight="1">
      <c r="A23" s="5" t="s">
        <v>6</v>
      </c>
      <c r="B23" s="7">
        <f>VLOOKUP(A19,Inventory!$A:$E,5)</f>
        <v>0</v>
      </c>
      <c r="C23" s="5" t="s">
        <v>6</v>
      </c>
      <c r="D23" s="7">
        <f>VLOOKUP((A19+1),Inventory!$A:$E,5)</f>
        <v>0</v>
      </c>
      <c r="E23" s="5" t="s">
        <v>6</v>
      </c>
      <c r="F23" s="7">
        <f>VLOOKUP((A19+2),Inventory!$A:$E,5)</f>
        <v>0</v>
      </c>
      <c r="G23" s="5" t="s">
        <v>6</v>
      </c>
      <c r="H23" s="7">
        <f>VLOOKUP((A19+3),Inventory!$A:$E,5)</f>
        <v>0</v>
      </c>
      <c r="I23" s="5" t="s">
        <v>6</v>
      </c>
      <c r="J23" s="7">
        <f>VLOOKUP((A19+4),Inventory!$A:$E,5)</f>
        <v>0</v>
      </c>
    </row>
    <row r="24" spans="1:10" ht="16.7" customHeight="1" thickBot="1">
      <c r="A24" s="4" t="s">
        <v>5</v>
      </c>
      <c r="B24" s="23">
        <f>VLOOKUP(A19,Inventory!$A:$E,2)</f>
        <v>0</v>
      </c>
      <c r="C24" s="4" t="s">
        <v>5</v>
      </c>
      <c r="D24" s="23">
        <f>VLOOKUP((A19+1),Inventory!$A:$E,2)</f>
        <v>0</v>
      </c>
      <c r="E24" s="4" t="s">
        <v>5</v>
      </c>
      <c r="F24" s="23">
        <f>VLOOKUP((A19+2),Inventory!$A:$E,2)</f>
        <v>0</v>
      </c>
      <c r="G24" s="4" t="s">
        <v>5</v>
      </c>
      <c r="H24" s="23">
        <f>VLOOKUP((A19+3),Inventory!$A:$E,2)</f>
        <v>0</v>
      </c>
      <c r="I24" s="4" t="s">
        <v>5</v>
      </c>
      <c r="J24" s="23">
        <f>VLOOKUP((A19+4),Inventory!$A:$E,2)</f>
        <v>0</v>
      </c>
    </row>
    <row r="25" spans="1:10" ht="16.7" hidden="1" customHeight="1" thickBot="1">
      <c r="A25" s="24">
        <f>A19+5</f>
        <v>21</v>
      </c>
      <c r="D25" s="25"/>
      <c r="F25" s="25"/>
      <c r="H25" s="25"/>
      <c r="J25" s="26"/>
    </row>
    <row r="26" spans="1:10" ht="16.7" customHeight="1">
      <c r="A26" s="37" t="s">
        <v>3</v>
      </c>
      <c r="B26" s="38"/>
      <c r="C26" s="37" t="s">
        <v>3</v>
      </c>
      <c r="D26" s="38"/>
      <c r="E26" s="37" t="s">
        <v>3</v>
      </c>
      <c r="F26" s="38"/>
      <c r="G26" s="37" t="s">
        <v>3</v>
      </c>
      <c r="H26" s="38"/>
      <c r="I26" s="37" t="s">
        <v>3</v>
      </c>
      <c r="J26" s="38"/>
    </row>
    <row r="27" spans="1:10" ht="16.7" customHeight="1">
      <c r="A27" s="2" t="s">
        <v>4</v>
      </c>
      <c r="B27" s="3" t="str">
        <f>Inventory!$C$2</f>
        <v>TRAG Artist</v>
      </c>
      <c r="C27" s="2" t="s">
        <v>4</v>
      </c>
      <c r="D27" s="3" t="str">
        <f>Inventory!$C$2</f>
        <v>TRAG Artist</v>
      </c>
      <c r="E27" s="2" t="s">
        <v>4</v>
      </c>
      <c r="F27" s="3" t="str">
        <f>Inventory!$C$2</f>
        <v>TRAG Artist</v>
      </c>
      <c r="G27" s="2" t="s">
        <v>4</v>
      </c>
      <c r="H27" s="3" t="str">
        <f>Inventory!$C$2</f>
        <v>TRAG Artist</v>
      </c>
      <c r="I27" s="2" t="s">
        <v>4</v>
      </c>
      <c r="J27" s="3" t="str">
        <f>Inventory!$C$2</f>
        <v>TRAG Artist</v>
      </c>
    </row>
    <row r="28" spans="1:10" ht="16.7" customHeight="1">
      <c r="A28" s="2" t="s">
        <v>12</v>
      </c>
      <c r="B28" s="3">
        <f>VLOOKUP(A25,Inventory!$A:$E,4)</f>
        <v>0</v>
      </c>
      <c r="C28" s="2" t="s">
        <v>12</v>
      </c>
      <c r="D28" s="3">
        <f>VLOOKUP((A25+1),Inventory!$A:$E,4)</f>
        <v>0</v>
      </c>
      <c r="E28" s="2" t="s">
        <v>12</v>
      </c>
      <c r="F28" s="3">
        <f>VLOOKUP((A25+2),Inventory!$A:$E,4)</f>
        <v>0</v>
      </c>
      <c r="G28" s="2" t="s">
        <v>12</v>
      </c>
      <c r="H28" s="3">
        <f>VLOOKUP((A25+3),Inventory!$A:$E,4)</f>
        <v>0</v>
      </c>
      <c r="I28" s="2" t="s">
        <v>12</v>
      </c>
      <c r="J28" s="3">
        <f>VLOOKUP((A25+4),Inventory!$A:$E,4)</f>
        <v>0</v>
      </c>
    </row>
    <row r="29" spans="1:10" s="6" customFormat="1" ht="16.7" customHeight="1">
      <c r="A29" s="5" t="s">
        <v>6</v>
      </c>
      <c r="B29" s="7">
        <f>VLOOKUP(A25,Inventory!$A:$E,5)</f>
        <v>0</v>
      </c>
      <c r="C29" s="5" t="s">
        <v>6</v>
      </c>
      <c r="D29" s="7">
        <f>VLOOKUP((A25+1),Inventory!$A:$E,5)</f>
        <v>0</v>
      </c>
      <c r="E29" s="5" t="s">
        <v>6</v>
      </c>
      <c r="F29" s="7">
        <f>VLOOKUP((A25+2),Inventory!$A:$E,5)</f>
        <v>0</v>
      </c>
      <c r="G29" s="5" t="s">
        <v>6</v>
      </c>
      <c r="H29" s="7">
        <f>VLOOKUP((A25+3),Inventory!$A:$E,5)</f>
        <v>0</v>
      </c>
      <c r="I29" s="5" t="s">
        <v>6</v>
      </c>
      <c r="J29" s="7">
        <f>VLOOKUP((A25+4),Inventory!$A:$E,5)</f>
        <v>0</v>
      </c>
    </row>
    <row r="30" spans="1:10" ht="16.7" customHeight="1" thickBot="1">
      <c r="A30" s="4" t="s">
        <v>5</v>
      </c>
      <c r="B30" s="23">
        <f>VLOOKUP(A25,Inventory!$A:$E,2)</f>
        <v>0</v>
      </c>
      <c r="C30" s="4" t="s">
        <v>5</v>
      </c>
      <c r="D30" s="23">
        <f>VLOOKUP((A25+1),Inventory!$A:$E,2)</f>
        <v>0</v>
      </c>
      <c r="E30" s="4" t="s">
        <v>5</v>
      </c>
      <c r="F30" s="23">
        <f>VLOOKUP((A25+2),Inventory!$A:$E,2)</f>
        <v>0</v>
      </c>
      <c r="G30" s="4" t="s">
        <v>5</v>
      </c>
      <c r="H30" s="23">
        <f>VLOOKUP((A25+3),Inventory!$A:$E,2)</f>
        <v>0</v>
      </c>
      <c r="I30" s="4" t="s">
        <v>5</v>
      </c>
      <c r="J30" s="23">
        <f>VLOOKUP((A25+4),Inventory!$A:$E,2)</f>
        <v>0</v>
      </c>
    </row>
    <row r="31" spans="1:10" ht="16.7" hidden="1" customHeight="1" thickBot="1">
      <c r="A31" s="24">
        <f>A25+5</f>
        <v>26</v>
      </c>
      <c r="D31" s="25"/>
      <c r="F31" s="25"/>
      <c r="H31" s="25"/>
      <c r="J31" s="26"/>
    </row>
    <row r="32" spans="1:10" ht="16.7" customHeight="1">
      <c r="A32" s="37" t="s">
        <v>3</v>
      </c>
      <c r="B32" s="38"/>
      <c r="C32" s="37" t="s">
        <v>3</v>
      </c>
      <c r="D32" s="38"/>
      <c r="E32" s="37" t="s">
        <v>3</v>
      </c>
      <c r="F32" s="38"/>
      <c r="G32" s="37" t="s">
        <v>3</v>
      </c>
      <c r="H32" s="38"/>
      <c r="I32" s="37" t="s">
        <v>3</v>
      </c>
      <c r="J32" s="38"/>
    </row>
    <row r="33" spans="1:10" ht="16.7" customHeight="1">
      <c r="A33" s="2" t="s">
        <v>4</v>
      </c>
      <c r="B33" s="3" t="str">
        <f>Inventory!$C$2</f>
        <v>TRAG Artist</v>
      </c>
      <c r="C33" s="2" t="s">
        <v>4</v>
      </c>
      <c r="D33" s="3" t="str">
        <f>Inventory!$C$2</f>
        <v>TRAG Artist</v>
      </c>
      <c r="E33" s="2" t="s">
        <v>4</v>
      </c>
      <c r="F33" s="3" t="str">
        <f>Inventory!$C$2</f>
        <v>TRAG Artist</v>
      </c>
      <c r="G33" s="2" t="s">
        <v>4</v>
      </c>
      <c r="H33" s="3" t="str">
        <f>Inventory!$C$2</f>
        <v>TRAG Artist</v>
      </c>
      <c r="I33" s="2" t="s">
        <v>4</v>
      </c>
      <c r="J33" s="3" t="str">
        <f>Inventory!$C$2</f>
        <v>TRAG Artist</v>
      </c>
    </row>
    <row r="34" spans="1:10" ht="16.7" customHeight="1">
      <c r="A34" s="2" t="s">
        <v>12</v>
      </c>
      <c r="B34" s="3">
        <f>VLOOKUP(A31,Inventory!$A:$E,4)</f>
        <v>0</v>
      </c>
      <c r="C34" s="2" t="s">
        <v>12</v>
      </c>
      <c r="D34" s="3">
        <f>VLOOKUP((A31+1),Inventory!$A:$E,4)</f>
        <v>0</v>
      </c>
      <c r="E34" s="2" t="s">
        <v>12</v>
      </c>
      <c r="F34" s="3">
        <f>VLOOKUP((A31+2),Inventory!$A:$E,4)</f>
        <v>0</v>
      </c>
      <c r="G34" s="2" t="s">
        <v>12</v>
      </c>
      <c r="H34" s="3">
        <f>VLOOKUP((A31+3),Inventory!$A:$E,4)</f>
        <v>0</v>
      </c>
      <c r="I34" s="2" t="s">
        <v>12</v>
      </c>
      <c r="J34" s="3">
        <f>VLOOKUP((A31+4),Inventory!$A:$E,4)</f>
        <v>0</v>
      </c>
    </row>
    <row r="35" spans="1:10" s="8" customFormat="1" ht="16.7" customHeight="1">
      <c r="A35" s="5" t="s">
        <v>6</v>
      </c>
      <c r="B35" s="7">
        <f>VLOOKUP(A31,Inventory!$A:$E,5)</f>
        <v>0</v>
      </c>
      <c r="C35" s="5" t="s">
        <v>6</v>
      </c>
      <c r="D35" s="7">
        <f>VLOOKUP((A31+1),Inventory!$A:$E,5)</f>
        <v>0</v>
      </c>
      <c r="E35" s="5" t="s">
        <v>6</v>
      </c>
      <c r="F35" s="7">
        <f>VLOOKUP((A31+2),Inventory!$A:$E,5)</f>
        <v>0</v>
      </c>
      <c r="G35" s="5" t="s">
        <v>6</v>
      </c>
      <c r="H35" s="7">
        <f>VLOOKUP((A31+3),Inventory!$A:$E,5)</f>
        <v>0</v>
      </c>
      <c r="I35" s="5" t="s">
        <v>6</v>
      </c>
      <c r="J35" s="7">
        <f>VLOOKUP((A31+4),Inventory!$A:$E,5)</f>
        <v>0</v>
      </c>
    </row>
    <row r="36" spans="1:10" ht="16.7" customHeight="1" thickBot="1">
      <c r="A36" s="4" t="s">
        <v>5</v>
      </c>
      <c r="B36" s="23">
        <f>VLOOKUP(A31,Inventory!$A:$E,2)</f>
        <v>0</v>
      </c>
      <c r="C36" s="4" t="s">
        <v>5</v>
      </c>
      <c r="D36" s="23">
        <f>VLOOKUP((A31+1),Inventory!$A:$E,2)</f>
        <v>0</v>
      </c>
      <c r="E36" s="4" t="s">
        <v>5</v>
      </c>
      <c r="F36" s="23">
        <f>VLOOKUP((A31+2),Inventory!$A:$E,2)</f>
        <v>0</v>
      </c>
      <c r="G36" s="4" t="s">
        <v>5</v>
      </c>
      <c r="H36" s="23">
        <f>VLOOKUP((A31+3),Inventory!$A:$E,2)</f>
        <v>0</v>
      </c>
      <c r="I36" s="4" t="s">
        <v>5</v>
      </c>
      <c r="J36" s="23">
        <f>VLOOKUP((A31+4),Inventory!$A:$E,2)</f>
        <v>0</v>
      </c>
    </row>
    <row r="37" spans="1:10" ht="16.7" hidden="1" customHeight="1" thickBot="1">
      <c r="A37" s="24">
        <f>A31+5</f>
        <v>31</v>
      </c>
      <c r="D37" s="25"/>
      <c r="F37" s="25"/>
      <c r="H37" s="25"/>
      <c r="J37" s="26"/>
    </row>
    <row r="38" spans="1:10" ht="16.7" customHeight="1">
      <c r="A38" s="37" t="s">
        <v>3</v>
      </c>
      <c r="B38" s="38"/>
      <c r="C38" s="37" t="s">
        <v>3</v>
      </c>
      <c r="D38" s="38"/>
      <c r="E38" s="37" t="s">
        <v>3</v>
      </c>
      <c r="F38" s="38"/>
      <c r="G38" s="37" t="s">
        <v>3</v>
      </c>
      <c r="H38" s="38"/>
      <c r="I38" s="37" t="s">
        <v>3</v>
      </c>
      <c r="J38" s="38"/>
    </row>
    <row r="39" spans="1:10" ht="16.7" customHeight="1">
      <c r="A39" s="2" t="s">
        <v>4</v>
      </c>
      <c r="B39" s="3" t="str">
        <f>Inventory!$C$2</f>
        <v>TRAG Artist</v>
      </c>
      <c r="C39" s="2" t="s">
        <v>4</v>
      </c>
      <c r="D39" s="3" t="str">
        <f>Inventory!$C$2</f>
        <v>TRAG Artist</v>
      </c>
      <c r="E39" s="2" t="s">
        <v>4</v>
      </c>
      <c r="F39" s="3" t="str">
        <f>Inventory!$C$2</f>
        <v>TRAG Artist</v>
      </c>
      <c r="G39" s="2" t="s">
        <v>4</v>
      </c>
      <c r="H39" s="3" t="str">
        <f>Inventory!$C$2</f>
        <v>TRAG Artist</v>
      </c>
      <c r="I39" s="2" t="s">
        <v>4</v>
      </c>
      <c r="J39" s="3" t="str">
        <f>Inventory!$C$2</f>
        <v>TRAG Artist</v>
      </c>
    </row>
    <row r="40" spans="1:10" ht="16.7" customHeight="1">
      <c r="A40" s="2" t="s">
        <v>12</v>
      </c>
      <c r="B40" s="3">
        <f>VLOOKUP(A37,Inventory!$A:$E,4)</f>
        <v>0</v>
      </c>
      <c r="C40" s="2" t="s">
        <v>12</v>
      </c>
      <c r="D40" s="3">
        <f>VLOOKUP((A37+1),Inventory!$A:$E,4)</f>
        <v>0</v>
      </c>
      <c r="E40" s="2" t="s">
        <v>12</v>
      </c>
      <c r="F40" s="3">
        <f>VLOOKUP((A37+2),Inventory!$A:$E,4)</f>
        <v>0</v>
      </c>
      <c r="G40" s="2" t="s">
        <v>12</v>
      </c>
      <c r="H40" s="3">
        <f>VLOOKUP((A37+3),Inventory!$A:$E,4)</f>
        <v>0</v>
      </c>
      <c r="I40" s="2" t="s">
        <v>12</v>
      </c>
      <c r="J40" s="3">
        <f>VLOOKUP((A37+4),Inventory!$A:$E,4)</f>
        <v>0</v>
      </c>
    </row>
    <row r="41" spans="1:10" ht="16.7" customHeight="1">
      <c r="A41" s="5" t="s">
        <v>6</v>
      </c>
      <c r="B41" s="7">
        <f>VLOOKUP(A37,Inventory!$A:$E,5)</f>
        <v>0</v>
      </c>
      <c r="C41" s="5" t="s">
        <v>6</v>
      </c>
      <c r="D41" s="7">
        <f>VLOOKUP((A37+1),Inventory!$A:$E,5)</f>
        <v>0</v>
      </c>
      <c r="E41" s="5" t="s">
        <v>6</v>
      </c>
      <c r="F41" s="7">
        <f>VLOOKUP((A37+2),Inventory!$A:$E,5)</f>
        <v>0</v>
      </c>
      <c r="G41" s="5" t="s">
        <v>6</v>
      </c>
      <c r="H41" s="7">
        <f>VLOOKUP((A37+3),Inventory!$A:$E,5)</f>
        <v>0</v>
      </c>
      <c r="I41" s="5" t="s">
        <v>6</v>
      </c>
      <c r="J41" s="7">
        <f>VLOOKUP((A37+4),Inventory!$A:$E,5)</f>
        <v>0</v>
      </c>
    </row>
    <row r="42" spans="1:10" ht="16.7" customHeight="1" thickBot="1">
      <c r="A42" s="4" t="s">
        <v>5</v>
      </c>
      <c r="B42" s="23">
        <f>VLOOKUP(A37,Inventory!$A:$E,2)</f>
        <v>0</v>
      </c>
      <c r="C42" s="4" t="s">
        <v>5</v>
      </c>
      <c r="D42" s="23">
        <f>VLOOKUP((A37+1),Inventory!$A:$E,2)</f>
        <v>0</v>
      </c>
      <c r="E42" s="4" t="s">
        <v>5</v>
      </c>
      <c r="F42" s="23">
        <f>VLOOKUP((A37+2),Inventory!$A:$E,2)</f>
        <v>0</v>
      </c>
      <c r="G42" s="4" t="s">
        <v>5</v>
      </c>
      <c r="H42" s="23">
        <f>VLOOKUP((A37+3),Inventory!$A:$E,2)</f>
        <v>0</v>
      </c>
      <c r="I42" s="4" t="s">
        <v>5</v>
      </c>
      <c r="J42" s="23">
        <f>VLOOKUP((A37+4),Inventory!$A:$E,2)</f>
        <v>0</v>
      </c>
    </row>
    <row r="43" spans="1:10" ht="16.7" hidden="1" customHeight="1" thickBot="1">
      <c r="A43" s="24">
        <f>A37+5</f>
        <v>36</v>
      </c>
      <c r="D43" s="25"/>
      <c r="F43" s="25"/>
      <c r="H43" s="25"/>
      <c r="J43" s="26"/>
    </row>
    <row r="44" spans="1:10" ht="16.7" customHeight="1">
      <c r="A44" s="37" t="s">
        <v>3</v>
      </c>
      <c r="B44" s="38"/>
      <c r="C44" s="37" t="s">
        <v>3</v>
      </c>
      <c r="D44" s="38"/>
      <c r="E44" s="37" t="s">
        <v>3</v>
      </c>
      <c r="F44" s="38"/>
      <c r="G44" s="37" t="s">
        <v>3</v>
      </c>
      <c r="H44" s="38"/>
      <c r="I44" s="37" t="s">
        <v>3</v>
      </c>
      <c r="J44" s="38"/>
    </row>
    <row r="45" spans="1:10" ht="16.7" customHeight="1">
      <c r="A45" s="2" t="s">
        <v>4</v>
      </c>
      <c r="B45" s="3" t="str">
        <f>Inventory!$C$2</f>
        <v>TRAG Artist</v>
      </c>
      <c r="C45" s="2" t="s">
        <v>4</v>
      </c>
      <c r="D45" s="3" t="str">
        <f>Inventory!$C$2</f>
        <v>TRAG Artist</v>
      </c>
      <c r="E45" s="2" t="s">
        <v>4</v>
      </c>
      <c r="F45" s="3" t="str">
        <f>Inventory!$C$2</f>
        <v>TRAG Artist</v>
      </c>
      <c r="G45" s="2" t="s">
        <v>4</v>
      </c>
      <c r="H45" s="3" t="str">
        <f>Inventory!$C$2</f>
        <v>TRAG Artist</v>
      </c>
      <c r="I45" s="2" t="s">
        <v>4</v>
      </c>
      <c r="J45" s="3" t="str">
        <f>Inventory!$C$2</f>
        <v>TRAG Artist</v>
      </c>
    </row>
    <row r="46" spans="1:10" ht="16.7" customHeight="1">
      <c r="A46" s="2" t="s">
        <v>12</v>
      </c>
      <c r="B46" s="3">
        <f>VLOOKUP(A43,Inventory!$A:$E,4)</f>
        <v>0</v>
      </c>
      <c r="C46" s="2" t="s">
        <v>12</v>
      </c>
      <c r="D46" s="3">
        <f>VLOOKUP((A43+1),Inventory!$A:$E,4)</f>
        <v>0</v>
      </c>
      <c r="E46" s="2" t="s">
        <v>12</v>
      </c>
      <c r="F46" s="3">
        <f>VLOOKUP((A43+2),Inventory!$A:$E,4)</f>
        <v>0</v>
      </c>
      <c r="G46" s="2" t="s">
        <v>12</v>
      </c>
      <c r="H46" s="3">
        <f>VLOOKUP((A43+3),Inventory!$A:$E,4)</f>
        <v>0</v>
      </c>
      <c r="I46" s="2" t="s">
        <v>12</v>
      </c>
      <c r="J46" s="3">
        <f>VLOOKUP((A43+4),Inventory!$A:$E,4)</f>
        <v>0</v>
      </c>
    </row>
    <row r="47" spans="1:10" ht="16.7" customHeight="1">
      <c r="A47" s="5" t="s">
        <v>6</v>
      </c>
      <c r="B47" s="7">
        <f>VLOOKUP(A43,Inventory!$A:$E,5)</f>
        <v>0</v>
      </c>
      <c r="C47" s="5" t="s">
        <v>6</v>
      </c>
      <c r="D47" s="7">
        <f>VLOOKUP((A43+1),Inventory!$A:$E,5)</f>
        <v>0</v>
      </c>
      <c r="E47" s="5" t="s">
        <v>6</v>
      </c>
      <c r="F47" s="7">
        <f>VLOOKUP((A43+2),Inventory!$A:$E,5)</f>
        <v>0</v>
      </c>
      <c r="G47" s="5" t="s">
        <v>6</v>
      </c>
      <c r="H47" s="7">
        <f>VLOOKUP((A43+3),Inventory!$A:$E,5)</f>
        <v>0</v>
      </c>
      <c r="I47" s="5" t="s">
        <v>6</v>
      </c>
      <c r="J47" s="7">
        <f>VLOOKUP((A43+4),Inventory!$A:$E,5)</f>
        <v>0</v>
      </c>
    </row>
    <row r="48" spans="1:10" ht="16.7" customHeight="1" thickBot="1">
      <c r="A48" s="4" t="s">
        <v>5</v>
      </c>
      <c r="B48" s="23">
        <f>VLOOKUP(A43,Inventory!$A:$E,2)</f>
        <v>0</v>
      </c>
      <c r="C48" s="4" t="s">
        <v>5</v>
      </c>
      <c r="D48" s="23">
        <f>VLOOKUP((A43+1),Inventory!$A:$E,2)</f>
        <v>0</v>
      </c>
      <c r="E48" s="4" t="s">
        <v>5</v>
      </c>
      <c r="F48" s="23">
        <f>VLOOKUP((A43+2),Inventory!$A:$E,2)</f>
        <v>0</v>
      </c>
      <c r="G48" s="4" t="s">
        <v>5</v>
      </c>
      <c r="H48" s="23">
        <f>VLOOKUP((A43+3),Inventory!$A:$E,2)</f>
        <v>0</v>
      </c>
      <c r="I48" s="4" t="s">
        <v>5</v>
      </c>
      <c r="J48" s="23">
        <f>VLOOKUP((A43+4),Inventory!$A:$E,2)</f>
        <v>0</v>
      </c>
    </row>
    <row r="49" spans="1:10" ht="16.7" hidden="1" customHeight="1" thickBot="1">
      <c r="A49" s="24">
        <f>A43+5</f>
        <v>41</v>
      </c>
      <c r="D49" s="25"/>
      <c r="F49" s="25"/>
      <c r="H49" s="25"/>
      <c r="J49" s="26"/>
    </row>
    <row r="50" spans="1:10" ht="16.7" customHeight="1">
      <c r="A50" s="37" t="s">
        <v>3</v>
      </c>
      <c r="B50" s="38"/>
      <c r="C50" s="37" t="s">
        <v>3</v>
      </c>
      <c r="D50" s="38"/>
      <c r="E50" s="37" t="s">
        <v>3</v>
      </c>
      <c r="F50" s="38"/>
      <c r="G50" s="37" t="s">
        <v>3</v>
      </c>
      <c r="H50" s="38"/>
      <c r="I50" s="37" t="s">
        <v>3</v>
      </c>
      <c r="J50" s="38"/>
    </row>
    <row r="51" spans="1:10" ht="16.7" customHeight="1">
      <c r="A51" s="2" t="s">
        <v>4</v>
      </c>
      <c r="B51" s="3" t="str">
        <f>Inventory!$C$2</f>
        <v>TRAG Artist</v>
      </c>
      <c r="C51" s="2" t="s">
        <v>4</v>
      </c>
      <c r="D51" s="3" t="str">
        <f>Inventory!$C$2</f>
        <v>TRAG Artist</v>
      </c>
      <c r="E51" s="2" t="s">
        <v>4</v>
      </c>
      <c r="F51" s="3" t="str">
        <f>Inventory!$C$2</f>
        <v>TRAG Artist</v>
      </c>
      <c r="G51" s="2" t="s">
        <v>4</v>
      </c>
      <c r="H51" s="3" t="str">
        <f>Inventory!$C$2</f>
        <v>TRAG Artist</v>
      </c>
      <c r="I51" s="2" t="s">
        <v>4</v>
      </c>
      <c r="J51" s="3" t="str">
        <f>Inventory!$C$2</f>
        <v>TRAG Artist</v>
      </c>
    </row>
    <row r="52" spans="1:10" ht="16.7" customHeight="1">
      <c r="A52" s="2" t="s">
        <v>12</v>
      </c>
      <c r="B52" s="3">
        <f>VLOOKUP(A49,Inventory!$A:$E,4)</f>
        <v>0</v>
      </c>
      <c r="C52" s="2" t="s">
        <v>12</v>
      </c>
      <c r="D52" s="3">
        <f>VLOOKUP((A49+1),Inventory!$A:$E,4)</f>
        <v>0</v>
      </c>
      <c r="E52" s="2" t="s">
        <v>12</v>
      </c>
      <c r="F52" s="3">
        <f>VLOOKUP((A49+2),Inventory!$A:$E,4)</f>
        <v>0</v>
      </c>
      <c r="G52" s="2" t="s">
        <v>12</v>
      </c>
      <c r="H52" s="3">
        <f>VLOOKUP((A49+3),Inventory!$A:$E,4)</f>
        <v>0</v>
      </c>
      <c r="I52" s="2" t="s">
        <v>12</v>
      </c>
      <c r="J52" s="3">
        <f>VLOOKUP((A49+4),Inventory!$A:$E,4)</f>
        <v>0</v>
      </c>
    </row>
    <row r="53" spans="1:10" ht="16.7" customHeight="1">
      <c r="A53" s="5" t="s">
        <v>6</v>
      </c>
      <c r="B53" s="7">
        <f>VLOOKUP(A49,Inventory!$A:$E,5)</f>
        <v>0</v>
      </c>
      <c r="C53" s="5" t="s">
        <v>6</v>
      </c>
      <c r="D53" s="7">
        <f>VLOOKUP((A49+1),Inventory!$A:$E,5)</f>
        <v>0</v>
      </c>
      <c r="E53" s="5" t="s">
        <v>6</v>
      </c>
      <c r="F53" s="7">
        <f>VLOOKUP((A49+2),Inventory!$A:$E,5)</f>
        <v>0</v>
      </c>
      <c r="G53" s="5" t="s">
        <v>6</v>
      </c>
      <c r="H53" s="7">
        <f>VLOOKUP((A49+3),Inventory!$A:$E,5)</f>
        <v>0</v>
      </c>
      <c r="I53" s="5" t="s">
        <v>6</v>
      </c>
      <c r="J53" s="7">
        <f>VLOOKUP((A49+4),Inventory!$A:$E,5)</f>
        <v>0</v>
      </c>
    </row>
    <row r="54" spans="1:10" ht="16.7" customHeight="1" thickBot="1">
      <c r="A54" s="4" t="s">
        <v>5</v>
      </c>
      <c r="B54" s="23">
        <f>VLOOKUP(A49,Inventory!$A:$E,2)</f>
        <v>0</v>
      </c>
      <c r="C54" s="4" t="s">
        <v>5</v>
      </c>
      <c r="D54" s="23">
        <f>VLOOKUP((A49+1),Inventory!$A:$E,2)</f>
        <v>0</v>
      </c>
      <c r="E54" s="4" t="s">
        <v>5</v>
      </c>
      <c r="F54" s="23">
        <f>VLOOKUP((A49+2),Inventory!$A:$E,2)</f>
        <v>0</v>
      </c>
      <c r="G54" s="4" t="s">
        <v>5</v>
      </c>
      <c r="H54" s="23">
        <f>VLOOKUP((A49+3),Inventory!$A:$E,2)</f>
        <v>0</v>
      </c>
      <c r="I54" s="4" t="s">
        <v>5</v>
      </c>
      <c r="J54" s="23">
        <f>VLOOKUP((A49+4),Inventory!$A:$E,2)</f>
        <v>0</v>
      </c>
    </row>
    <row r="55" spans="1:10" ht="16.7" hidden="1" customHeight="1" thickBot="1">
      <c r="A55" s="24">
        <f>A49+5</f>
        <v>46</v>
      </c>
      <c r="D55" s="25"/>
      <c r="F55" s="25"/>
      <c r="H55" s="25"/>
      <c r="J55" s="26"/>
    </row>
    <row r="56" spans="1:10" ht="16.7" customHeight="1">
      <c r="A56" s="37" t="s">
        <v>3</v>
      </c>
      <c r="B56" s="38"/>
      <c r="C56" s="37" t="s">
        <v>3</v>
      </c>
      <c r="D56" s="38"/>
      <c r="E56" s="37" t="s">
        <v>3</v>
      </c>
      <c r="F56" s="38"/>
      <c r="G56" s="37" t="s">
        <v>3</v>
      </c>
      <c r="H56" s="38"/>
      <c r="I56" s="37" t="s">
        <v>3</v>
      </c>
      <c r="J56" s="38"/>
    </row>
    <row r="57" spans="1:10" ht="16.7" customHeight="1">
      <c r="A57" s="2" t="s">
        <v>4</v>
      </c>
      <c r="B57" s="3" t="str">
        <f>Inventory!$C$2</f>
        <v>TRAG Artist</v>
      </c>
      <c r="C57" s="2" t="s">
        <v>4</v>
      </c>
      <c r="D57" s="3" t="str">
        <f>Inventory!$C$2</f>
        <v>TRAG Artist</v>
      </c>
      <c r="E57" s="2" t="s">
        <v>4</v>
      </c>
      <c r="F57" s="3" t="str">
        <f>Inventory!$C$2</f>
        <v>TRAG Artist</v>
      </c>
      <c r="G57" s="2" t="s">
        <v>4</v>
      </c>
      <c r="H57" s="3" t="str">
        <f>Inventory!$C$2</f>
        <v>TRAG Artist</v>
      </c>
      <c r="I57" s="2" t="s">
        <v>4</v>
      </c>
      <c r="J57" s="3" t="str">
        <f>Inventory!$C$2</f>
        <v>TRAG Artist</v>
      </c>
    </row>
    <row r="58" spans="1:10" ht="16.7" customHeight="1">
      <c r="A58" s="2" t="s">
        <v>12</v>
      </c>
      <c r="B58" s="3">
        <f>VLOOKUP(A55,Inventory!$A:$E,4)</f>
        <v>0</v>
      </c>
      <c r="C58" s="2" t="s">
        <v>12</v>
      </c>
      <c r="D58" s="3">
        <f>VLOOKUP((A55+1),Inventory!$A:$E,4)</f>
        <v>0</v>
      </c>
      <c r="E58" s="2" t="s">
        <v>12</v>
      </c>
      <c r="F58" s="3">
        <f>VLOOKUP((A55+2),Inventory!$A:$E,4)</f>
        <v>0</v>
      </c>
      <c r="G58" s="2" t="s">
        <v>12</v>
      </c>
      <c r="H58" s="3">
        <f>VLOOKUP((A55+3),Inventory!$A:$E,4)</f>
        <v>0</v>
      </c>
      <c r="I58" s="2" t="s">
        <v>12</v>
      </c>
      <c r="J58" s="3">
        <f>VLOOKUP((A55+4),Inventory!$A:$E,4)</f>
        <v>0</v>
      </c>
    </row>
    <row r="59" spans="1:10" ht="16.7" customHeight="1">
      <c r="A59" s="5" t="s">
        <v>6</v>
      </c>
      <c r="B59" s="7">
        <f>VLOOKUP(A55,Inventory!$A:$E,5)</f>
        <v>0</v>
      </c>
      <c r="C59" s="5" t="s">
        <v>6</v>
      </c>
      <c r="D59" s="7">
        <f>VLOOKUP((A55+1),Inventory!$A:$E,5)</f>
        <v>0</v>
      </c>
      <c r="E59" s="5" t="s">
        <v>6</v>
      </c>
      <c r="F59" s="7">
        <f>VLOOKUP((A55+2),Inventory!$A:$E,5)</f>
        <v>0</v>
      </c>
      <c r="G59" s="5" t="s">
        <v>6</v>
      </c>
      <c r="H59" s="7">
        <f>VLOOKUP((A55+3),Inventory!$A:$E,5)</f>
        <v>0</v>
      </c>
      <c r="I59" s="5" t="s">
        <v>6</v>
      </c>
      <c r="J59" s="7">
        <f>VLOOKUP((A55+4),Inventory!$A:$E,5)</f>
        <v>0</v>
      </c>
    </row>
    <row r="60" spans="1:10" ht="16.7" customHeight="1" thickBot="1">
      <c r="A60" s="4" t="s">
        <v>5</v>
      </c>
      <c r="B60" s="23">
        <f>VLOOKUP(A55,Inventory!$A:$E,2)</f>
        <v>0</v>
      </c>
      <c r="C60" s="4" t="s">
        <v>5</v>
      </c>
      <c r="D60" s="23">
        <f>VLOOKUP((A55+1),Inventory!$A:$E,2)</f>
        <v>0</v>
      </c>
      <c r="E60" s="4" t="s">
        <v>5</v>
      </c>
      <c r="F60" s="23">
        <f>VLOOKUP((A55+2),Inventory!$A:$E,2)</f>
        <v>0</v>
      </c>
      <c r="G60" s="4" t="s">
        <v>5</v>
      </c>
      <c r="H60" s="23">
        <f>VLOOKUP((A55+3),Inventory!$A:$E,2)</f>
        <v>0</v>
      </c>
      <c r="I60" s="4" t="s">
        <v>5</v>
      </c>
      <c r="J60" s="23">
        <f>VLOOKUP((A55+4),Inventory!$A:$E,2)</f>
        <v>0</v>
      </c>
    </row>
    <row r="61" spans="1:10" ht="16.7" hidden="1" customHeight="1" thickBot="1">
      <c r="A61" s="24">
        <f>A55+5</f>
        <v>51</v>
      </c>
      <c r="D61" s="25"/>
      <c r="F61" s="25"/>
      <c r="H61" s="25"/>
      <c r="J61" s="26"/>
    </row>
    <row r="62" spans="1:10" ht="16.7" customHeight="1">
      <c r="A62" s="37" t="s">
        <v>3</v>
      </c>
      <c r="B62" s="38"/>
      <c r="C62" s="37" t="s">
        <v>3</v>
      </c>
      <c r="D62" s="38"/>
      <c r="E62" s="37" t="s">
        <v>3</v>
      </c>
      <c r="F62" s="38"/>
      <c r="G62" s="37" t="s">
        <v>3</v>
      </c>
      <c r="H62" s="38"/>
      <c r="I62" s="37" t="s">
        <v>3</v>
      </c>
      <c r="J62" s="38"/>
    </row>
    <row r="63" spans="1:10" ht="16.7" customHeight="1">
      <c r="A63" s="2" t="s">
        <v>4</v>
      </c>
      <c r="B63" s="3" t="str">
        <f>Inventory!$C$2</f>
        <v>TRAG Artist</v>
      </c>
      <c r="C63" s="2" t="s">
        <v>4</v>
      </c>
      <c r="D63" s="3" t="str">
        <f>Inventory!$C$2</f>
        <v>TRAG Artist</v>
      </c>
      <c r="E63" s="2" t="s">
        <v>4</v>
      </c>
      <c r="F63" s="3" t="str">
        <f>Inventory!$C$2</f>
        <v>TRAG Artist</v>
      </c>
      <c r="G63" s="2" t="s">
        <v>4</v>
      </c>
      <c r="H63" s="3" t="str">
        <f>Inventory!$C$2</f>
        <v>TRAG Artist</v>
      </c>
      <c r="I63" s="2" t="s">
        <v>4</v>
      </c>
      <c r="J63" s="3" t="str">
        <f>Inventory!$C$2</f>
        <v>TRAG Artist</v>
      </c>
    </row>
    <row r="64" spans="1:10" ht="16.7" customHeight="1">
      <c r="A64" s="2" t="s">
        <v>12</v>
      </c>
      <c r="B64" s="3">
        <f>VLOOKUP(A61,Inventory!$A:$E,4)</f>
        <v>0</v>
      </c>
      <c r="C64" s="2" t="s">
        <v>12</v>
      </c>
      <c r="D64" s="3">
        <f>VLOOKUP((A61+1),Inventory!$A:$E,4)</f>
        <v>0</v>
      </c>
      <c r="E64" s="2" t="s">
        <v>12</v>
      </c>
      <c r="F64" s="3">
        <f>VLOOKUP((A61+2),Inventory!$A:$E,4)</f>
        <v>0</v>
      </c>
      <c r="G64" s="2" t="s">
        <v>12</v>
      </c>
      <c r="H64" s="3">
        <f>VLOOKUP((A61+3),Inventory!$A:$E,4)</f>
        <v>0</v>
      </c>
      <c r="I64" s="2" t="s">
        <v>12</v>
      </c>
      <c r="J64" s="3">
        <f>VLOOKUP((A61+4),Inventory!$A:$E,4)</f>
        <v>0</v>
      </c>
    </row>
    <row r="65" spans="1:10" ht="16.7" customHeight="1">
      <c r="A65" s="5" t="s">
        <v>6</v>
      </c>
      <c r="B65" s="7">
        <f>VLOOKUP(A61,Inventory!$A:$E,5)</f>
        <v>0</v>
      </c>
      <c r="C65" s="5" t="s">
        <v>6</v>
      </c>
      <c r="D65" s="7">
        <f>VLOOKUP((A61+1),Inventory!$A:$E,5)</f>
        <v>0</v>
      </c>
      <c r="E65" s="5" t="s">
        <v>6</v>
      </c>
      <c r="F65" s="7">
        <f>VLOOKUP((A61+2),Inventory!$A:$E,5)</f>
        <v>0</v>
      </c>
      <c r="G65" s="5" t="s">
        <v>6</v>
      </c>
      <c r="H65" s="7">
        <f>VLOOKUP((A61+3),Inventory!$A:$E,5)</f>
        <v>0</v>
      </c>
      <c r="I65" s="5" t="s">
        <v>6</v>
      </c>
      <c r="J65" s="7">
        <f>VLOOKUP((A61+4),Inventory!$A:$E,5)</f>
        <v>0</v>
      </c>
    </row>
    <row r="66" spans="1:10" ht="16.7" customHeight="1" thickBot="1">
      <c r="A66" s="4" t="s">
        <v>5</v>
      </c>
      <c r="B66" s="23">
        <f>VLOOKUP(A61,Inventory!$A:$E,2)</f>
        <v>0</v>
      </c>
      <c r="C66" s="4" t="s">
        <v>5</v>
      </c>
      <c r="D66" s="23">
        <f>VLOOKUP((A61+1),Inventory!$A:$E,2)</f>
        <v>0</v>
      </c>
      <c r="E66" s="4" t="s">
        <v>5</v>
      </c>
      <c r="F66" s="23">
        <f>VLOOKUP((A61+2),Inventory!$A:$E,2)</f>
        <v>0</v>
      </c>
      <c r="G66" s="4" t="s">
        <v>5</v>
      </c>
      <c r="H66" s="23">
        <f>VLOOKUP((A61+3),Inventory!$A:$E,2)</f>
        <v>0</v>
      </c>
      <c r="I66" s="4" t="s">
        <v>5</v>
      </c>
      <c r="J66" s="23">
        <f>VLOOKUP((A61+4),Inventory!$A:$E,2)</f>
        <v>0</v>
      </c>
    </row>
    <row r="67" spans="1:10" ht="16.7" hidden="1" customHeight="1" thickBot="1">
      <c r="A67" s="24">
        <f>A61+5</f>
        <v>56</v>
      </c>
      <c r="D67" s="25"/>
      <c r="F67" s="25"/>
      <c r="H67" s="25"/>
      <c r="J67" s="26"/>
    </row>
    <row r="68" spans="1:10" ht="16.7" customHeight="1">
      <c r="A68" s="37" t="s">
        <v>3</v>
      </c>
      <c r="B68" s="38"/>
      <c r="C68" s="37" t="s">
        <v>3</v>
      </c>
      <c r="D68" s="38"/>
      <c r="E68" s="37" t="s">
        <v>3</v>
      </c>
      <c r="F68" s="38"/>
      <c r="G68" s="37" t="s">
        <v>3</v>
      </c>
      <c r="H68" s="38"/>
      <c r="I68" s="37" t="s">
        <v>3</v>
      </c>
      <c r="J68" s="38"/>
    </row>
    <row r="69" spans="1:10" ht="16.7" customHeight="1">
      <c r="A69" s="2" t="s">
        <v>4</v>
      </c>
      <c r="B69" s="3" t="str">
        <f>Inventory!$C$2</f>
        <v>TRAG Artist</v>
      </c>
      <c r="C69" s="2" t="s">
        <v>4</v>
      </c>
      <c r="D69" s="3" t="str">
        <f>Inventory!$C$2</f>
        <v>TRAG Artist</v>
      </c>
      <c r="E69" s="2" t="s">
        <v>4</v>
      </c>
      <c r="F69" s="3" t="str">
        <f>Inventory!$C$2</f>
        <v>TRAG Artist</v>
      </c>
      <c r="G69" s="2" t="s">
        <v>4</v>
      </c>
      <c r="H69" s="3" t="str">
        <f>Inventory!$C$2</f>
        <v>TRAG Artist</v>
      </c>
      <c r="I69" s="2" t="s">
        <v>4</v>
      </c>
      <c r="J69" s="3" t="str">
        <f>Inventory!$C$2</f>
        <v>TRAG Artist</v>
      </c>
    </row>
    <row r="70" spans="1:10" ht="16.7" customHeight="1">
      <c r="A70" s="2" t="s">
        <v>12</v>
      </c>
      <c r="B70" s="3">
        <f>VLOOKUP(A67,Inventory!$A:$E,4)</f>
        <v>0</v>
      </c>
      <c r="C70" s="2" t="s">
        <v>12</v>
      </c>
      <c r="D70" s="3">
        <f>VLOOKUP((A67+1),Inventory!$A:$E,4)</f>
        <v>0</v>
      </c>
      <c r="E70" s="2" t="s">
        <v>12</v>
      </c>
      <c r="F70" s="3">
        <f>VLOOKUP((A67+2),Inventory!$A:$E,4)</f>
        <v>0</v>
      </c>
      <c r="G70" s="2" t="s">
        <v>12</v>
      </c>
      <c r="H70" s="3">
        <f>VLOOKUP((A67+3),Inventory!$A:$E,4)</f>
        <v>0</v>
      </c>
      <c r="I70" s="2" t="s">
        <v>12</v>
      </c>
      <c r="J70" s="3">
        <f>VLOOKUP((A67+4),Inventory!$A:$E,4)</f>
        <v>0</v>
      </c>
    </row>
    <row r="71" spans="1:10" ht="16.7" customHeight="1">
      <c r="A71" s="5" t="s">
        <v>6</v>
      </c>
      <c r="B71" s="7">
        <f>VLOOKUP(A67,Inventory!$A:$E,5)</f>
        <v>0</v>
      </c>
      <c r="C71" s="5" t="s">
        <v>6</v>
      </c>
      <c r="D71" s="7">
        <f>VLOOKUP((A67+1),Inventory!$A:$E,5)</f>
        <v>0</v>
      </c>
      <c r="E71" s="5" t="s">
        <v>6</v>
      </c>
      <c r="F71" s="7">
        <f>VLOOKUP((A67+2),Inventory!$A:$E,5)</f>
        <v>0</v>
      </c>
      <c r="G71" s="5" t="s">
        <v>6</v>
      </c>
      <c r="H71" s="7">
        <f>VLOOKUP((A67+3),Inventory!$A:$E,5)</f>
        <v>0</v>
      </c>
      <c r="I71" s="5" t="s">
        <v>6</v>
      </c>
      <c r="J71" s="7">
        <f>VLOOKUP((A67+4),Inventory!$A:$E,5)</f>
        <v>0</v>
      </c>
    </row>
    <row r="72" spans="1:10" ht="16.7" customHeight="1" thickBot="1">
      <c r="A72" s="4" t="s">
        <v>5</v>
      </c>
      <c r="B72" s="23">
        <f>VLOOKUP(A67,Inventory!$A:$E,2)</f>
        <v>0</v>
      </c>
      <c r="C72" s="4" t="s">
        <v>5</v>
      </c>
      <c r="D72" s="23">
        <f>VLOOKUP((A67+1),Inventory!$A:$E,2)</f>
        <v>0</v>
      </c>
      <c r="E72" s="4" t="s">
        <v>5</v>
      </c>
      <c r="F72" s="23">
        <f>VLOOKUP((A67+2),Inventory!$A:$E,2)</f>
        <v>0</v>
      </c>
      <c r="G72" s="4" t="s">
        <v>5</v>
      </c>
      <c r="H72" s="23">
        <f>VLOOKUP((A67+3),Inventory!$A:$E,2)</f>
        <v>0</v>
      </c>
      <c r="I72" s="4" t="s">
        <v>5</v>
      </c>
      <c r="J72" s="23">
        <f>VLOOKUP((A67+4),Inventory!$A:$E,2)</f>
        <v>0</v>
      </c>
    </row>
    <row r="73" spans="1:10" ht="16.7" hidden="1" customHeight="1" thickBot="1">
      <c r="A73" s="24">
        <f>A67+5</f>
        <v>61</v>
      </c>
      <c r="D73" s="25"/>
      <c r="F73" s="25"/>
      <c r="H73" s="25"/>
      <c r="J73" s="26"/>
    </row>
    <row r="74" spans="1:10" ht="16.7" customHeight="1">
      <c r="A74" s="37" t="s">
        <v>3</v>
      </c>
      <c r="B74" s="38"/>
      <c r="C74" s="37" t="s">
        <v>3</v>
      </c>
      <c r="D74" s="38"/>
      <c r="E74" s="37" t="s">
        <v>3</v>
      </c>
      <c r="F74" s="38"/>
      <c r="G74" s="37" t="s">
        <v>3</v>
      </c>
      <c r="H74" s="38"/>
      <c r="I74" s="37" t="s">
        <v>3</v>
      </c>
      <c r="J74" s="38"/>
    </row>
    <row r="75" spans="1:10" ht="16.7" customHeight="1">
      <c r="A75" s="2" t="s">
        <v>4</v>
      </c>
      <c r="B75" s="3" t="str">
        <f>Inventory!$C$2</f>
        <v>TRAG Artist</v>
      </c>
      <c r="C75" s="2" t="s">
        <v>4</v>
      </c>
      <c r="D75" s="3" t="str">
        <f>Inventory!$C$2</f>
        <v>TRAG Artist</v>
      </c>
      <c r="E75" s="2" t="s">
        <v>4</v>
      </c>
      <c r="F75" s="3" t="str">
        <f>Inventory!$C$2</f>
        <v>TRAG Artist</v>
      </c>
      <c r="G75" s="2" t="s">
        <v>4</v>
      </c>
      <c r="H75" s="3" t="str">
        <f>Inventory!$C$2</f>
        <v>TRAG Artist</v>
      </c>
      <c r="I75" s="2" t="s">
        <v>4</v>
      </c>
      <c r="J75" s="3" t="str">
        <f>Inventory!$C$2</f>
        <v>TRAG Artist</v>
      </c>
    </row>
    <row r="76" spans="1:10" ht="16.7" customHeight="1">
      <c r="A76" s="2" t="s">
        <v>12</v>
      </c>
      <c r="B76" s="3">
        <f>VLOOKUP(A73,Inventory!$A:$E,4)</f>
        <v>0</v>
      </c>
      <c r="C76" s="2" t="s">
        <v>12</v>
      </c>
      <c r="D76" s="3">
        <f>VLOOKUP((A73+1),Inventory!$A:$E,4)</f>
        <v>0</v>
      </c>
      <c r="E76" s="2" t="s">
        <v>12</v>
      </c>
      <c r="F76" s="3">
        <f>VLOOKUP((A73+2),Inventory!$A:$E,4)</f>
        <v>0</v>
      </c>
      <c r="G76" s="2" t="s">
        <v>12</v>
      </c>
      <c r="H76" s="3">
        <f>VLOOKUP((A73+3),Inventory!$A:$E,4)</f>
        <v>0</v>
      </c>
      <c r="I76" s="2" t="s">
        <v>12</v>
      </c>
      <c r="J76" s="3">
        <f>VLOOKUP((A73+4),Inventory!$A:$E,4)</f>
        <v>0</v>
      </c>
    </row>
    <row r="77" spans="1:10" ht="16.7" customHeight="1">
      <c r="A77" s="5" t="s">
        <v>6</v>
      </c>
      <c r="B77" s="7">
        <f>VLOOKUP(A73,Inventory!$A:$E,5)</f>
        <v>0</v>
      </c>
      <c r="C77" s="5" t="s">
        <v>6</v>
      </c>
      <c r="D77" s="7">
        <f>VLOOKUP((A73+1),Inventory!$A:$E,5)</f>
        <v>0</v>
      </c>
      <c r="E77" s="5" t="s">
        <v>6</v>
      </c>
      <c r="F77" s="7">
        <f>VLOOKUP((A73+2),Inventory!$A:$E,5)</f>
        <v>0</v>
      </c>
      <c r="G77" s="5" t="s">
        <v>6</v>
      </c>
      <c r="H77" s="7">
        <f>VLOOKUP((A73+3),Inventory!$A:$E,5)</f>
        <v>0</v>
      </c>
      <c r="I77" s="5" t="s">
        <v>6</v>
      </c>
      <c r="J77" s="7">
        <f>VLOOKUP((A73+4),Inventory!$A:$E,5)</f>
        <v>0</v>
      </c>
    </row>
    <row r="78" spans="1:10" ht="16.7" customHeight="1" thickBot="1">
      <c r="A78" s="4" t="s">
        <v>5</v>
      </c>
      <c r="B78" s="23">
        <f>VLOOKUP(A73,Inventory!$A:$E,2)</f>
        <v>0</v>
      </c>
      <c r="C78" s="4" t="s">
        <v>5</v>
      </c>
      <c r="D78" s="23">
        <f>VLOOKUP((A73+1),Inventory!$A:$E,2)</f>
        <v>0</v>
      </c>
      <c r="E78" s="4" t="s">
        <v>5</v>
      </c>
      <c r="F78" s="23">
        <f>VLOOKUP((A73+2),Inventory!$A:$E,2)</f>
        <v>0</v>
      </c>
      <c r="G78" s="4" t="s">
        <v>5</v>
      </c>
      <c r="H78" s="23">
        <f>VLOOKUP((A73+3),Inventory!$A:$E,2)</f>
        <v>0</v>
      </c>
      <c r="I78" s="4" t="s">
        <v>5</v>
      </c>
      <c r="J78" s="23">
        <f>VLOOKUP((A73+4),Inventory!$A:$E,2)</f>
        <v>0</v>
      </c>
    </row>
    <row r="79" spans="1:10" ht="16.7" hidden="1" customHeight="1" thickBot="1">
      <c r="A79" s="24">
        <f>A73+5</f>
        <v>66</v>
      </c>
      <c r="D79" s="25"/>
      <c r="F79" s="25"/>
      <c r="H79" s="25"/>
      <c r="J79" s="26"/>
    </row>
    <row r="80" spans="1:10" ht="16.7" customHeight="1">
      <c r="A80" s="37" t="s">
        <v>3</v>
      </c>
      <c r="B80" s="38"/>
      <c r="C80" s="37" t="s">
        <v>3</v>
      </c>
      <c r="D80" s="38"/>
      <c r="E80" s="37" t="s">
        <v>3</v>
      </c>
      <c r="F80" s="38"/>
      <c r="G80" s="37" t="s">
        <v>3</v>
      </c>
      <c r="H80" s="38"/>
      <c r="I80" s="37" t="s">
        <v>3</v>
      </c>
      <c r="J80" s="38"/>
    </row>
    <row r="81" spans="1:10" ht="16.7" customHeight="1">
      <c r="A81" s="2" t="s">
        <v>4</v>
      </c>
      <c r="B81" s="3" t="str">
        <f>Inventory!$C$2</f>
        <v>TRAG Artist</v>
      </c>
      <c r="C81" s="2" t="s">
        <v>4</v>
      </c>
      <c r="D81" s="3" t="str">
        <f>Inventory!$C$2</f>
        <v>TRAG Artist</v>
      </c>
      <c r="E81" s="2" t="s">
        <v>4</v>
      </c>
      <c r="F81" s="3" t="str">
        <f>Inventory!$C$2</f>
        <v>TRAG Artist</v>
      </c>
      <c r="G81" s="2" t="s">
        <v>4</v>
      </c>
      <c r="H81" s="3" t="str">
        <f>Inventory!$C$2</f>
        <v>TRAG Artist</v>
      </c>
      <c r="I81" s="2" t="s">
        <v>4</v>
      </c>
      <c r="J81" s="3" t="str">
        <f>Inventory!$C$2</f>
        <v>TRAG Artist</v>
      </c>
    </row>
    <row r="82" spans="1:10" ht="16.7" customHeight="1">
      <c r="A82" s="2" t="s">
        <v>12</v>
      </c>
      <c r="B82" s="3">
        <f>VLOOKUP(A79,Inventory!$A:$E,4)</f>
        <v>0</v>
      </c>
      <c r="C82" s="2" t="s">
        <v>12</v>
      </c>
      <c r="D82" s="3">
        <f>VLOOKUP((A79+1),Inventory!$A:$E,4)</f>
        <v>0</v>
      </c>
      <c r="E82" s="2" t="s">
        <v>12</v>
      </c>
      <c r="F82" s="3">
        <f>VLOOKUP((A79+2),Inventory!$A:$E,4)</f>
        <v>0</v>
      </c>
      <c r="G82" s="2" t="s">
        <v>12</v>
      </c>
      <c r="H82" s="3">
        <f>VLOOKUP((A79+3),Inventory!$A:$E,4)</f>
        <v>0</v>
      </c>
      <c r="I82" s="2" t="s">
        <v>12</v>
      </c>
      <c r="J82" s="3">
        <f>VLOOKUP((A79+4),Inventory!$A:$E,4)</f>
        <v>0</v>
      </c>
    </row>
    <row r="83" spans="1:10" ht="16.7" customHeight="1">
      <c r="A83" s="5" t="s">
        <v>6</v>
      </c>
      <c r="B83" s="7">
        <f>VLOOKUP(A79,Inventory!$A:$E,5)</f>
        <v>0</v>
      </c>
      <c r="C83" s="5" t="s">
        <v>6</v>
      </c>
      <c r="D83" s="7">
        <f>VLOOKUP((A79+1),Inventory!$A:$E,5)</f>
        <v>0</v>
      </c>
      <c r="E83" s="5" t="s">
        <v>6</v>
      </c>
      <c r="F83" s="7">
        <f>VLOOKUP((A79+2),Inventory!$A:$E,5)</f>
        <v>0</v>
      </c>
      <c r="G83" s="5" t="s">
        <v>6</v>
      </c>
      <c r="H83" s="7">
        <f>VLOOKUP((A79+3),Inventory!$A:$E,5)</f>
        <v>0</v>
      </c>
      <c r="I83" s="5" t="s">
        <v>6</v>
      </c>
      <c r="J83" s="7">
        <f>VLOOKUP((A79+4),Inventory!$A:$E,5)</f>
        <v>0</v>
      </c>
    </row>
    <row r="84" spans="1:10" ht="16.7" customHeight="1" thickBot="1">
      <c r="A84" s="4" t="s">
        <v>5</v>
      </c>
      <c r="B84" s="23">
        <f>VLOOKUP(A79,Inventory!$A:$E,2)</f>
        <v>0</v>
      </c>
      <c r="C84" s="4" t="s">
        <v>5</v>
      </c>
      <c r="D84" s="23">
        <f>VLOOKUP((A79+1),Inventory!$A:$E,2)</f>
        <v>0</v>
      </c>
      <c r="E84" s="4" t="s">
        <v>5</v>
      </c>
      <c r="F84" s="23">
        <f>VLOOKUP((A79+2),Inventory!$A:$E,2)</f>
        <v>0</v>
      </c>
      <c r="G84" s="4" t="s">
        <v>5</v>
      </c>
      <c r="H84" s="23">
        <f>VLOOKUP((A79+3),Inventory!$A:$E,2)</f>
        <v>0</v>
      </c>
      <c r="I84" s="4" t="s">
        <v>5</v>
      </c>
      <c r="J84" s="23">
        <f>VLOOKUP((A79+4),Inventory!$A:$E,2)</f>
        <v>0</v>
      </c>
    </row>
    <row r="85" spans="1:10" ht="16.7" hidden="1" customHeight="1" thickBot="1">
      <c r="A85" s="24">
        <f>A79+5</f>
        <v>71</v>
      </c>
      <c r="D85" s="25"/>
      <c r="F85" s="25"/>
      <c r="H85" s="25"/>
      <c r="J85" s="26"/>
    </row>
    <row r="86" spans="1:10" ht="16.7" customHeight="1">
      <c r="A86" s="37" t="s">
        <v>3</v>
      </c>
      <c r="B86" s="38"/>
      <c r="C86" s="37" t="s">
        <v>3</v>
      </c>
      <c r="D86" s="38"/>
      <c r="E86" s="37" t="s">
        <v>3</v>
      </c>
      <c r="F86" s="38"/>
      <c r="G86" s="37" t="s">
        <v>3</v>
      </c>
      <c r="H86" s="38"/>
      <c r="I86" s="37" t="s">
        <v>3</v>
      </c>
      <c r="J86" s="38"/>
    </row>
    <row r="87" spans="1:10" ht="16.7" customHeight="1">
      <c r="A87" s="2" t="s">
        <v>4</v>
      </c>
      <c r="B87" s="3" t="str">
        <f>Inventory!$C$2</f>
        <v>TRAG Artist</v>
      </c>
      <c r="C87" s="2" t="s">
        <v>4</v>
      </c>
      <c r="D87" s="3" t="str">
        <f>Inventory!$C$2</f>
        <v>TRAG Artist</v>
      </c>
      <c r="E87" s="2" t="s">
        <v>4</v>
      </c>
      <c r="F87" s="3" t="str">
        <f>Inventory!$C$2</f>
        <v>TRAG Artist</v>
      </c>
      <c r="G87" s="2" t="s">
        <v>4</v>
      </c>
      <c r="H87" s="3" t="str">
        <f>Inventory!$C$2</f>
        <v>TRAG Artist</v>
      </c>
      <c r="I87" s="2" t="s">
        <v>4</v>
      </c>
      <c r="J87" s="3" t="str">
        <f>Inventory!$C$2</f>
        <v>TRAG Artist</v>
      </c>
    </row>
    <row r="88" spans="1:10" ht="16.7" customHeight="1">
      <c r="A88" s="2" t="s">
        <v>12</v>
      </c>
      <c r="B88" s="3">
        <f>VLOOKUP(A85,Inventory!$A:$E,4)</f>
        <v>0</v>
      </c>
      <c r="C88" s="2" t="s">
        <v>12</v>
      </c>
      <c r="D88" s="3">
        <f>VLOOKUP((A85+1),Inventory!$A:$E,4)</f>
        <v>0</v>
      </c>
      <c r="E88" s="2" t="s">
        <v>12</v>
      </c>
      <c r="F88" s="3">
        <f>VLOOKUP((A85+2),Inventory!$A:$E,4)</f>
        <v>0</v>
      </c>
      <c r="G88" s="2" t="s">
        <v>12</v>
      </c>
      <c r="H88" s="3">
        <f>VLOOKUP((A85+3),Inventory!$A:$E,4)</f>
        <v>0</v>
      </c>
      <c r="I88" s="2" t="s">
        <v>12</v>
      </c>
      <c r="J88" s="3">
        <f>VLOOKUP((A85+4),Inventory!$A:$E,4)</f>
        <v>0</v>
      </c>
    </row>
    <row r="89" spans="1:10" ht="16.7" customHeight="1">
      <c r="A89" s="5" t="s">
        <v>6</v>
      </c>
      <c r="B89" s="7">
        <f>VLOOKUP(A85,Inventory!$A:$E,5)</f>
        <v>0</v>
      </c>
      <c r="C89" s="5" t="s">
        <v>6</v>
      </c>
      <c r="D89" s="7">
        <f>VLOOKUP((A85+1),Inventory!$A:$E,5)</f>
        <v>0</v>
      </c>
      <c r="E89" s="5" t="s">
        <v>6</v>
      </c>
      <c r="F89" s="7">
        <f>VLOOKUP((A85+2),Inventory!$A:$E,5)</f>
        <v>0</v>
      </c>
      <c r="G89" s="5" t="s">
        <v>6</v>
      </c>
      <c r="H89" s="7">
        <f>VLOOKUP((A85+3),Inventory!$A:$E,5)</f>
        <v>0</v>
      </c>
      <c r="I89" s="5" t="s">
        <v>6</v>
      </c>
      <c r="J89" s="7">
        <f>VLOOKUP((A85+4),Inventory!$A:$E,5)</f>
        <v>0</v>
      </c>
    </row>
    <row r="90" spans="1:10" ht="16.7" customHeight="1" thickBot="1">
      <c r="A90" s="4" t="s">
        <v>5</v>
      </c>
      <c r="B90" s="23">
        <f>VLOOKUP(A85,Inventory!$A:$E,2)</f>
        <v>0</v>
      </c>
      <c r="C90" s="4" t="s">
        <v>5</v>
      </c>
      <c r="D90" s="23">
        <f>VLOOKUP((A85+1),Inventory!$A:$E,2)</f>
        <v>0</v>
      </c>
      <c r="E90" s="4" t="s">
        <v>5</v>
      </c>
      <c r="F90" s="23">
        <f>VLOOKUP((A85+2),Inventory!$A:$E,2)</f>
        <v>0</v>
      </c>
      <c r="G90" s="4" t="s">
        <v>5</v>
      </c>
      <c r="H90" s="23">
        <f>VLOOKUP((A85+3),Inventory!$A:$E,2)</f>
        <v>0</v>
      </c>
      <c r="I90" s="4" t="s">
        <v>5</v>
      </c>
      <c r="J90" s="23">
        <f>VLOOKUP((A85+4),Inventory!$A:$E,2)</f>
        <v>0</v>
      </c>
    </row>
    <row r="91" spans="1:10" ht="16.7" hidden="1" customHeight="1" thickBot="1">
      <c r="A91" s="24">
        <f>A85+5</f>
        <v>76</v>
      </c>
      <c r="D91" s="25"/>
      <c r="F91" s="25"/>
      <c r="H91" s="25"/>
      <c r="J91" s="26"/>
    </row>
    <row r="92" spans="1:10" ht="16.7" customHeight="1">
      <c r="A92" s="37" t="s">
        <v>3</v>
      </c>
      <c r="B92" s="38"/>
      <c r="C92" s="37" t="s">
        <v>3</v>
      </c>
      <c r="D92" s="38"/>
      <c r="E92" s="37" t="s">
        <v>3</v>
      </c>
      <c r="F92" s="38"/>
      <c r="G92" s="37" t="s">
        <v>3</v>
      </c>
      <c r="H92" s="38"/>
      <c r="I92" s="37" t="s">
        <v>3</v>
      </c>
      <c r="J92" s="38"/>
    </row>
    <row r="93" spans="1:10" ht="16.7" customHeight="1">
      <c r="A93" s="2" t="s">
        <v>4</v>
      </c>
      <c r="B93" s="3" t="str">
        <f>Inventory!$C$2</f>
        <v>TRAG Artist</v>
      </c>
      <c r="C93" s="2" t="s">
        <v>4</v>
      </c>
      <c r="D93" s="3" t="str">
        <f>Inventory!$C$2</f>
        <v>TRAG Artist</v>
      </c>
      <c r="E93" s="2" t="s">
        <v>4</v>
      </c>
      <c r="F93" s="3" t="str">
        <f>Inventory!$C$2</f>
        <v>TRAG Artist</v>
      </c>
      <c r="G93" s="2" t="s">
        <v>4</v>
      </c>
      <c r="H93" s="3" t="str">
        <f>Inventory!$C$2</f>
        <v>TRAG Artist</v>
      </c>
      <c r="I93" s="2" t="s">
        <v>4</v>
      </c>
      <c r="J93" s="3" t="str">
        <f>Inventory!$C$2</f>
        <v>TRAG Artist</v>
      </c>
    </row>
    <row r="94" spans="1:10" ht="16.7" customHeight="1">
      <c r="A94" s="2" t="s">
        <v>12</v>
      </c>
      <c r="B94" s="3">
        <f>VLOOKUP(A91,Inventory!$A:$E,4)</f>
        <v>0</v>
      </c>
      <c r="C94" s="2" t="s">
        <v>12</v>
      </c>
      <c r="D94" s="3">
        <f>VLOOKUP((A91+1),Inventory!$A:$E,4)</f>
        <v>0</v>
      </c>
      <c r="E94" s="2" t="s">
        <v>12</v>
      </c>
      <c r="F94" s="3">
        <f>VLOOKUP((A91+2),Inventory!$A:$E,4)</f>
        <v>0</v>
      </c>
      <c r="G94" s="2" t="s">
        <v>12</v>
      </c>
      <c r="H94" s="3">
        <f>VLOOKUP((A91+3),Inventory!$A:$E,4)</f>
        <v>0</v>
      </c>
      <c r="I94" s="2" t="s">
        <v>12</v>
      </c>
      <c r="J94" s="3">
        <f>VLOOKUP((A91+4),Inventory!$A:$E,4)</f>
        <v>0</v>
      </c>
    </row>
    <row r="95" spans="1:10" ht="16.7" customHeight="1">
      <c r="A95" s="5" t="s">
        <v>6</v>
      </c>
      <c r="B95" s="7">
        <f>VLOOKUP(A91,Inventory!$A:$E,5)</f>
        <v>0</v>
      </c>
      <c r="C95" s="5" t="s">
        <v>6</v>
      </c>
      <c r="D95" s="7">
        <f>VLOOKUP((A91+1),Inventory!$A:$E,5)</f>
        <v>0</v>
      </c>
      <c r="E95" s="5" t="s">
        <v>6</v>
      </c>
      <c r="F95" s="7">
        <f>VLOOKUP((A91+2),Inventory!$A:$E,5)</f>
        <v>0</v>
      </c>
      <c r="G95" s="5" t="s">
        <v>6</v>
      </c>
      <c r="H95" s="7">
        <f>VLOOKUP((A91+3),Inventory!$A:$E,5)</f>
        <v>0</v>
      </c>
      <c r="I95" s="5" t="s">
        <v>6</v>
      </c>
      <c r="J95" s="7">
        <f>VLOOKUP((A91+4),Inventory!$A:$E,5)</f>
        <v>0</v>
      </c>
    </row>
    <row r="96" spans="1:10" ht="16.7" customHeight="1" thickBot="1">
      <c r="A96" s="4" t="s">
        <v>5</v>
      </c>
      <c r="B96" s="23">
        <f>VLOOKUP(A91,Inventory!$A:$E,2)</f>
        <v>0</v>
      </c>
      <c r="C96" s="4" t="s">
        <v>5</v>
      </c>
      <c r="D96" s="23">
        <f>VLOOKUP((A91+1),Inventory!$A:$E,2)</f>
        <v>0</v>
      </c>
      <c r="E96" s="4" t="s">
        <v>5</v>
      </c>
      <c r="F96" s="23">
        <f>VLOOKUP((A91+2),Inventory!$A:$E,2)</f>
        <v>0</v>
      </c>
      <c r="G96" s="4" t="s">
        <v>5</v>
      </c>
      <c r="H96" s="23">
        <f>VLOOKUP((A91+3),Inventory!$A:$E,2)</f>
        <v>0</v>
      </c>
      <c r="I96" s="4" t="s">
        <v>5</v>
      </c>
      <c r="J96" s="23">
        <f>VLOOKUP((A91+4),Inventory!$A:$E,2)</f>
        <v>0</v>
      </c>
    </row>
    <row r="97" spans="1:10" ht="16.7" hidden="1" customHeight="1" thickBot="1">
      <c r="A97" s="24">
        <f>A91+5</f>
        <v>81</v>
      </c>
      <c r="D97" s="25"/>
      <c r="F97" s="25"/>
      <c r="H97" s="25"/>
      <c r="J97" s="26"/>
    </row>
    <row r="98" spans="1:10" ht="16.7" customHeight="1">
      <c r="A98" s="37" t="s">
        <v>3</v>
      </c>
      <c r="B98" s="38"/>
      <c r="C98" s="37" t="s">
        <v>3</v>
      </c>
      <c r="D98" s="38"/>
      <c r="E98" s="37" t="s">
        <v>3</v>
      </c>
      <c r="F98" s="38"/>
      <c r="G98" s="37" t="s">
        <v>3</v>
      </c>
      <c r="H98" s="38"/>
      <c r="I98" s="37" t="s">
        <v>3</v>
      </c>
      <c r="J98" s="38"/>
    </row>
    <row r="99" spans="1:10" ht="16.7" customHeight="1">
      <c r="A99" s="2" t="s">
        <v>4</v>
      </c>
      <c r="B99" s="3" t="str">
        <f>Inventory!$C$2</f>
        <v>TRAG Artist</v>
      </c>
      <c r="C99" s="2" t="s">
        <v>4</v>
      </c>
      <c r="D99" s="3" t="str">
        <f>Inventory!$C$2</f>
        <v>TRAG Artist</v>
      </c>
      <c r="E99" s="2" t="s">
        <v>4</v>
      </c>
      <c r="F99" s="3" t="str">
        <f>Inventory!$C$2</f>
        <v>TRAG Artist</v>
      </c>
      <c r="G99" s="2" t="s">
        <v>4</v>
      </c>
      <c r="H99" s="3" t="str">
        <f>Inventory!$C$2</f>
        <v>TRAG Artist</v>
      </c>
      <c r="I99" s="2" t="s">
        <v>4</v>
      </c>
      <c r="J99" s="3" t="str">
        <f>Inventory!$C$2</f>
        <v>TRAG Artist</v>
      </c>
    </row>
    <row r="100" spans="1:10" ht="16.7" customHeight="1">
      <c r="A100" s="2" t="s">
        <v>12</v>
      </c>
      <c r="B100" s="3">
        <f>VLOOKUP(A97,Inventory!$A:$E,4)</f>
        <v>0</v>
      </c>
      <c r="C100" s="2" t="s">
        <v>12</v>
      </c>
      <c r="D100" s="3">
        <f>VLOOKUP((A97+1),Inventory!$A:$E,4)</f>
        <v>0</v>
      </c>
      <c r="E100" s="2" t="s">
        <v>12</v>
      </c>
      <c r="F100" s="3">
        <f>VLOOKUP((A97+2),Inventory!$A:$E,4)</f>
        <v>0</v>
      </c>
      <c r="G100" s="2" t="s">
        <v>12</v>
      </c>
      <c r="H100" s="3">
        <f>VLOOKUP((A97+3),Inventory!$A:$E,4)</f>
        <v>0</v>
      </c>
      <c r="I100" s="2" t="s">
        <v>12</v>
      </c>
      <c r="J100" s="3">
        <f>VLOOKUP((A97+4),Inventory!$A:$E,4)</f>
        <v>0</v>
      </c>
    </row>
    <row r="101" spans="1:10" ht="16.7" customHeight="1">
      <c r="A101" s="5" t="s">
        <v>6</v>
      </c>
      <c r="B101" s="7">
        <f>VLOOKUP(A97,Inventory!$A:$E,5)</f>
        <v>0</v>
      </c>
      <c r="C101" s="5" t="s">
        <v>6</v>
      </c>
      <c r="D101" s="7">
        <f>VLOOKUP((A97+1),Inventory!$A:$E,5)</f>
        <v>0</v>
      </c>
      <c r="E101" s="5" t="s">
        <v>6</v>
      </c>
      <c r="F101" s="7">
        <f>VLOOKUP((A97+2),Inventory!$A:$E,5)</f>
        <v>0</v>
      </c>
      <c r="G101" s="5" t="s">
        <v>6</v>
      </c>
      <c r="H101" s="7">
        <f>VLOOKUP((A97+3),Inventory!$A:$E,5)</f>
        <v>0</v>
      </c>
      <c r="I101" s="5" t="s">
        <v>6</v>
      </c>
      <c r="J101" s="7">
        <f>VLOOKUP((A97+4),Inventory!$A:$E,5)</f>
        <v>0</v>
      </c>
    </row>
    <row r="102" spans="1:10" ht="16.7" customHeight="1" thickBot="1">
      <c r="A102" s="4" t="s">
        <v>5</v>
      </c>
      <c r="B102" s="23">
        <f>VLOOKUP(A97,Inventory!$A:$E,2)</f>
        <v>0</v>
      </c>
      <c r="C102" s="4" t="s">
        <v>5</v>
      </c>
      <c r="D102" s="23">
        <f>VLOOKUP((A97+1),Inventory!$A:$E,2)</f>
        <v>0</v>
      </c>
      <c r="E102" s="4" t="s">
        <v>5</v>
      </c>
      <c r="F102" s="23">
        <f>VLOOKUP((A97+2),Inventory!$A:$E,2)</f>
        <v>0</v>
      </c>
      <c r="G102" s="4" t="s">
        <v>5</v>
      </c>
      <c r="H102" s="23">
        <f>VLOOKUP((A97+3),Inventory!$A:$E,2)</f>
        <v>0</v>
      </c>
      <c r="I102" s="4" t="s">
        <v>5</v>
      </c>
      <c r="J102" s="23">
        <f>VLOOKUP((A97+4),Inventory!$A:$E,2)</f>
        <v>0</v>
      </c>
    </row>
    <row r="103" spans="1:10" ht="16.7" hidden="1" customHeight="1" thickBot="1">
      <c r="A103" s="24">
        <f>A97+5</f>
        <v>86</v>
      </c>
      <c r="D103" s="25"/>
      <c r="F103" s="25"/>
      <c r="H103" s="25"/>
      <c r="J103" s="26"/>
    </row>
    <row r="104" spans="1:10" ht="16.7" customHeight="1">
      <c r="A104" s="37" t="s">
        <v>3</v>
      </c>
      <c r="B104" s="38"/>
      <c r="C104" s="37" t="s">
        <v>3</v>
      </c>
      <c r="D104" s="38"/>
      <c r="E104" s="37" t="s">
        <v>3</v>
      </c>
      <c r="F104" s="38"/>
      <c r="G104" s="37" t="s">
        <v>3</v>
      </c>
      <c r="H104" s="38"/>
      <c r="I104" s="37" t="s">
        <v>3</v>
      </c>
      <c r="J104" s="38"/>
    </row>
    <row r="105" spans="1:10" ht="16.7" customHeight="1">
      <c r="A105" s="2" t="s">
        <v>4</v>
      </c>
      <c r="B105" s="3" t="str">
        <f>Inventory!$C$2</f>
        <v>TRAG Artist</v>
      </c>
      <c r="C105" s="2" t="s">
        <v>4</v>
      </c>
      <c r="D105" s="3" t="str">
        <f>Inventory!$C$2</f>
        <v>TRAG Artist</v>
      </c>
      <c r="E105" s="2" t="s">
        <v>4</v>
      </c>
      <c r="F105" s="3" t="str">
        <f>Inventory!$C$2</f>
        <v>TRAG Artist</v>
      </c>
      <c r="G105" s="2" t="s">
        <v>4</v>
      </c>
      <c r="H105" s="3" t="str">
        <f>Inventory!$C$2</f>
        <v>TRAG Artist</v>
      </c>
      <c r="I105" s="2" t="s">
        <v>4</v>
      </c>
      <c r="J105" s="3" t="str">
        <f>Inventory!$C$2</f>
        <v>TRAG Artist</v>
      </c>
    </row>
    <row r="106" spans="1:10" ht="16.7" customHeight="1">
      <c r="A106" s="2" t="s">
        <v>12</v>
      </c>
      <c r="B106" s="3">
        <f>VLOOKUP(A103,Inventory!$A:$E,4)</f>
        <v>0</v>
      </c>
      <c r="C106" s="2" t="s">
        <v>12</v>
      </c>
      <c r="D106" s="3">
        <f>VLOOKUP((A103+1),Inventory!$A:$E,4)</f>
        <v>0</v>
      </c>
      <c r="E106" s="2" t="s">
        <v>12</v>
      </c>
      <c r="F106" s="3">
        <f>VLOOKUP((A103+2),Inventory!$A:$E,4)</f>
        <v>0</v>
      </c>
      <c r="G106" s="2" t="s">
        <v>12</v>
      </c>
      <c r="H106" s="3">
        <f>VLOOKUP((A103+3),Inventory!$A:$E,4)</f>
        <v>0</v>
      </c>
      <c r="I106" s="2" t="s">
        <v>12</v>
      </c>
      <c r="J106" s="3">
        <f>VLOOKUP((A103+4),Inventory!$A:$E,4)</f>
        <v>0</v>
      </c>
    </row>
    <row r="107" spans="1:10" ht="16.7" customHeight="1">
      <c r="A107" s="5" t="s">
        <v>6</v>
      </c>
      <c r="B107" s="7">
        <f>VLOOKUP(A103,Inventory!$A:$E,5)</f>
        <v>0</v>
      </c>
      <c r="C107" s="5" t="s">
        <v>6</v>
      </c>
      <c r="D107" s="7">
        <f>VLOOKUP((A103+1),Inventory!$A:$E,5)</f>
        <v>0</v>
      </c>
      <c r="E107" s="5" t="s">
        <v>6</v>
      </c>
      <c r="F107" s="7">
        <f>VLOOKUP((A103+2),Inventory!$A:$E,5)</f>
        <v>0</v>
      </c>
      <c r="G107" s="5" t="s">
        <v>6</v>
      </c>
      <c r="H107" s="7">
        <f>VLOOKUP((A103+3),Inventory!$A:$E,5)</f>
        <v>0</v>
      </c>
      <c r="I107" s="5" t="s">
        <v>6</v>
      </c>
      <c r="J107" s="7">
        <f>VLOOKUP((A103+4),Inventory!$A:$E,5)</f>
        <v>0</v>
      </c>
    </row>
    <row r="108" spans="1:10" ht="16.7" customHeight="1" thickBot="1">
      <c r="A108" s="4" t="s">
        <v>5</v>
      </c>
      <c r="B108" s="23">
        <f>VLOOKUP(A103,Inventory!$A:$E,2)</f>
        <v>0</v>
      </c>
      <c r="C108" s="4" t="s">
        <v>5</v>
      </c>
      <c r="D108" s="23">
        <f>VLOOKUP((A103+1),Inventory!$A:$E,2)</f>
        <v>0</v>
      </c>
      <c r="E108" s="4" t="s">
        <v>5</v>
      </c>
      <c r="F108" s="23">
        <f>VLOOKUP((A103+2),Inventory!$A:$E,2)</f>
        <v>0</v>
      </c>
      <c r="G108" s="4" t="s">
        <v>5</v>
      </c>
      <c r="H108" s="23">
        <f>VLOOKUP((A103+3),Inventory!$A:$E,2)</f>
        <v>0</v>
      </c>
      <c r="I108" s="4" t="s">
        <v>5</v>
      </c>
      <c r="J108" s="23">
        <f>VLOOKUP((A103+4),Inventory!$A:$E,2)</f>
        <v>0</v>
      </c>
    </row>
    <row r="109" spans="1:10" ht="16.7" hidden="1" customHeight="1" thickBot="1">
      <c r="A109" s="24">
        <f>A103+5</f>
        <v>91</v>
      </c>
      <c r="D109" s="25"/>
      <c r="F109" s="25"/>
      <c r="H109" s="25"/>
      <c r="J109" s="26"/>
    </row>
    <row r="110" spans="1:10" ht="16.7" customHeight="1">
      <c r="A110" s="37" t="s">
        <v>3</v>
      </c>
      <c r="B110" s="38"/>
      <c r="C110" s="37" t="s">
        <v>3</v>
      </c>
      <c r="D110" s="38"/>
      <c r="E110" s="37" t="s">
        <v>3</v>
      </c>
      <c r="F110" s="38"/>
      <c r="G110" s="37" t="s">
        <v>3</v>
      </c>
      <c r="H110" s="38"/>
      <c r="I110" s="37" t="s">
        <v>3</v>
      </c>
      <c r="J110" s="38"/>
    </row>
    <row r="111" spans="1:10" ht="16.7" customHeight="1">
      <c r="A111" s="2" t="s">
        <v>4</v>
      </c>
      <c r="B111" s="3" t="str">
        <f>Inventory!$C$2</f>
        <v>TRAG Artist</v>
      </c>
      <c r="C111" s="2" t="s">
        <v>4</v>
      </c>
      <c r="D111" s="3" t="str">
        <f>Inventory!$C$2</f>
        <v>TRAG Artist</v>
      </c>
      <c r="E111" s="2" t="s">
        <v>4</v>
      </c>
      <c r="F111" s="3" t="str">
        <f>Inventory!$C$2</f>
        <v>TRAG Artist</v>
      </c>
      <c r="G111" s="2" t="s">
        <v>4</v>
      </c>
      <c r="H111" s="3" t="str">
        <f>Inventory!$C$2</f>
        <v>TRAG Artist</v>
      </c>
      <c r="I111" s="2" t="s">
        <v>4</v>
      </c>
      <c r="J111" s="3" t="str">
        <f>Inventory!$C$2</f>
        <v>TRAG Artist</v>
      </c>
    </row>
    <row r="112" spans="1:10" ht="16.7" customHeight="1">
      <c r="A112" s="2" t="s">
        <v>12</v>
      </c>
      <c r="B112" s="3">
        <f>VLOOKUP(A109,Inventory!$A:$E,4)</f>
        <v>0</v>
      </c>
      <c r="C112" s="2" t="s">
        <v>12</v>
      </c>
      <c r="D112" s="3">
        <f>VLOOKUP((A109+1),Inventory!$A:$E,4)</f>
        <v>0</v>
      </c>
      <c r="E112" s="2" t="s">
        <v>12</v>
      </c>
      <c r="F112" s="3">
        <f>VLOOKUP((A109+2),Inventory!$A:$E,4)</f>
        <v>0</v>
      </c>
      <c r="G112" s="2" t="s">
        <v>12</v>
      </c>
      <c r="H112" s="3">
        <f>VLOOKUP((A109+3),Inventory!$A:$E,4)</f>
        <v>0</v>
      </c>
      <c r="I112" s="2" t="s">
        <v>12</v>
      </c>
      <c r="J112" s="3">
        <f>VLOOKUP((A109+4),Inventory!$A:$E,4)</f>
        <v>0</v>
      </c>
    </row>
    <row r="113" spans="1:10" ht="16.7" customHeight="1">
      <c r="A113" s="5" t="s">
        <v>6</v>
      </c>
      <c r="B113" s="7">
        <f>VLOOKUP(A109,Inventory!$A:$E,5)</f>
        <v>0</v>
      </c>
      <c r="C113" s="5" t="s">
        <v>6</v>
      </c>
      <c r="D113" s="7">
        <f>VLOOKUP((A109+1),Inventory!$A:$E,5)</f>
        <v>0</v>
      </c>
      <c r="E113" s="5" t="s">
        <v>6</v>
      </c>
      <c r="F113" s="7">
        <f>VLOOKUP((A109+2),Inventory!$A:$E,5)</f>
        <v>0</v>
      </c>
      <c r="G113" s="5" t="s">
        <v>6</v>
      </c>
      <c r="H113" s="7">
        <f>VLOOKUP((A109+3),Inventory!$A:$E,5)</f>
        <v>0</v>
      </c>
      <c r="I113" s="5" t="s">
        <v>6</v>
      </c>
      <c r="J113" s="7">
        <f>VLOOKUP((A109+4),Inventory!$A:$E,5)</f>
        <v>0</v>
      </c>
    </row>
    <row r="114" spans="1:10" ht="16.7" customHeight="1" thickBot="1">
      <c r="A114" s="4" t="s">
        <v>5</v>
      </c>
      <c r="B114" s="23">
        <f>VLOOKUP(A109,Inventory!$A:$E,2)</f>
        <v>0</v>
      </c>
      <c r="C114" s="4" t="s">
        <v>5</v>
      </c>
      <c r="D114" s="23">
        <f>VLOOKUP((A109+1),Inventory!$A:$E,2)</f>
        <v>0</v>
      </c>
      <c r="E114" s="4" t="s">
        <v>5</v>
      </c>
      <c r="F114" s="23">
        <f>VLOOKUP((A109+2),Inventory!$A:$E,2)</f>
        <v>0</v>
      </c>
      <c r="G114" s="4" t="s">
        <v>5</v>
      </c>
      <c r="H114" s="23">
        <f>VLOOKUP((A109+3),Inventory!$A:$E,2)</f>
        <v>0</v>
      </c>
      <c r="I114" s="4" t="s">
        <v>5</v>
      </c>
      <c r="J114" s="23">
        <f>VLOOKUP((A109+4),Inventory!$A:$E,2)</f>
        <v>0</v>
      </c>
    </row>
    <row r="115" spans="1:10" ht="16.7" hidden="1" customHeight="1" thickBot="1">
      <c r="A115" s="24">
        <f>A109+5</f>
        <v>96</v>
      </c>
      <c r="D115" s="25"/>
      <c r="F115" s="25"/>
      <c r="H115" s="25"/>
      <c r="J115" s="26"/>
    </row>
    <row r="116" spans="1:10" ht="16.7" customHeight="1">
      <c r="A116" s="37" t="s">
        <v>3</v>
      </c>
      <c r="B116" s="38"/>
      <c r="C116" s="37" t="s">
        <v>3</v>
      </c>
      <c r="D116" s="38"/>
      <c r="E116" s="37" t="s">
        <v>3</v>
      </c>
      <c r="F116" s="38"/>
      <c r="G116" s="37" t="s">
        <v>3</v>
      </c>
      <c r="H116" s="38"/>
      <c r="I116" s="37" t="s">
        <v>3</v>
      </c>
      <c r="J116" s="38"/>
    </row>
    <row r="117" spans="1:10" ht="16.7" customHeight="1">
      <c r="A117" s="2" t="s">
        <v>4</v>
      </c>
      <c r="B117" s="3" t="str">
        <f>Inventory!$C$2</f>
        <v>TRAG Artist</v>
      </c>
      <c r="C117" s="2" t="s">
        <v>4</v>
      </c>
      <c r="D117" s="3" t="str">
        <f>Inventory!$C$2</f>
        <v>TRAG Artist</v>
      </c>
      <c r="E117" s="2" t="s">
        <v>4</v>
      </c>
      <c r="F117" s="3" t="str">
        <f>Inventory!$C$2</f>
        <v>TRAG Artist</v>
      </c>
      <c r="G117" s="2" t="s">
        <v>4</v>
      </c>
      <c r="H117" s="3" t="str">
        <f>Inventory!$C$2</f>
        <v>TRAG Artist</v>
      </c>
      <c r="I117" s="2" t="s">
        <v>4</v>
      </c>
      <c r="J117" s="3" t="str">
        <f>Inventory!$C$2</f>
        <v>TRAG Artist</v>
      </c>
    </row>
    <row r="118" spans="1:10" ht="16.7" customHeight="1">
      <c r="A118" s="2" t="s">
        <v>12</v>
      </c>
      <c r="B118" s="3">
        <f>VLOOKUP(A115,Inventory!$A:$E,4)</f>
        <v>0</v>
      </c>
      <c r="C118" s="2" t="s">
        <v>12</v>
      </c>
      <c r="D118" s="3">
        <f>VLOOKUP((A115+1),Inventory!$A:$E,4)</f>
        <v>0</v>
      </c>
      <c r="E118" s="2" t="s">
        <v>12</v>
      </c>
      <c r="F118" s="3">
        <f>VLOOKUP((A115+2),Inventory!$A:$E,4)</f>
        <v>0</v>
      </c>
      <c r="G118" s="2" t="s">
        <v>12</v>
      </c>
      <c r="H118" s="3">
        <f>VLOOKUP((A115+3),Inventory!$A:$E,4)</f>
        <v>0</v>
      </c>
      <c r="I118" s="2" t="s">
        <v>12</v>
      </c>
      <c r="J118" s="3">
        <f>VLOOKUP((A115+4),Inventory!$A:$E,4)</f>
        <v>0</v>
      </c>
    </row>
    <row r="119" spans="1:10" ht="16.7" customHeight="1">
      <c r="A119" s="5" t="s">
        <v>6</v>
      </c>
      <c r="B119" s="7">
        <f>VLOOKUP(A115,Inventory!$A:$E,5)</f>
        <v>0</v>
      </c>
      <c r="C119" s="5" t="s">
        <v>6</v>
      </c>
      <c r="D119" s="7">
        <f>VLOOKUP((A115+1),Inventory!$A:$E,5)</f>
        <v>0</v>
      </c>
      <c r="E119" s="5" t="s">
        <v>6</v>
      </c>
      <c r="F119" s="7">
        <f>VLOOKUP((A115+2),Inventory!$A:$E,5)</f>
        <v>0</v>
      </c>
      <c r="G119" s="5" t="s">
        <v>6</v>
      </c>
      <c r="H119" s="7">
        <f>VLOOKUP((A115+3),Inventory!$A:$E,5)</f>
        <v>0</v>
      </c>
      <c r="I119" s="5" t="s">
        <v>6</v>
      </c>
      <c r="J119" s="7">
        <f>VLOOKUP((A115+4),Inventory!$A:$E,5)</f>
        <v>0</v>
      </c>
    </row>
    <row r="120" spans="1:10" ht="16.7" customHeight="1" thickBot="1">
      <c r="A120" s="4" t="s">
        <v>5</v>
      </c>
      <c r="B120" s="23">
        <f>VLOOKUP(A115,Inventory!$A:$E,2)</f>
        <v>0</v>
      </c>
      <c r="C120" s="4" t="s">
        <v>5</v>
      </c>
      <c r="D120" s="23">
        <f>VLOOKUP((A115+1),Inventory!$A:$E,2)</f>
        <v>0</v>
      </c>
      <c r="E120" s="4" t="s">
        <v>5</v>
      </c>
      <c r="F120" s="23">
        <f>VLOOKUP((A115+2),Inventory!$A:$E,2)</f>
        <v>0</v>
      </c>
      <c r="G120" s="4" t="s">
        <v>5</v>
      </c>
      <c r="H120" s="23">
        <f>VLOOKUP((A115+3),Inventory!$A:$E,2)</f>
        <v>0</v>
      </c>
      <c r="I120" s="4" t="s">
        <v>5</v>
      </c>
      <c r="J120" s="23">
        <f>VLOOKUP((A115+4),Inventory!$A:$E,2)</f>
        <v>0</v>
      </c>
    </row>
  </sheetData>
  <mergeCells count="100">
    <mergeCell ref="A116:B116"/>
    <mergeCell ref="C116:D116"/>
    <mergeCell ref="E116:F116"/>
    <mergeCell ref="G116:H116"/>
    <mergeCell ref="I116:J116"/>
    <mergeCell ref="A110:B110"/>
    <mergeCell ref="C110:D110"/>
    <mergeCell ref="E110:F110"/>
    <mergeCell ref="G110:H110"/>
    <mergeCell ref="I110:J110"/>
    <mergeCell ref="A104:B104"/>
    <mergeCell ref="C104:D104"/>
    <mergeCell ref="E104:F104"/>
    <mergeCell ref="G104:H104"/>
    <mergeCell ref="I104:J104"/>
    <mergeCell ref="A98:B98"/>
    <mergeCell ref="C98:D98"/>
    <mergeCell ref="E98:F98"/>
    <mergeCell ref="G98:H98"/>
    <mergeCell ref="I98:J98"/>
    <mergeCell ref="A92:B92"/>
    <mergeCell ref="C92:D92"/>
    <mergeCell ref="E92:F92"/>
    <mergeCell ref="G92:H92"/>
    <mergeCell ref="I92:J92"/>
    <mergeCell ref="A86:B86"/>
    <mergeCell ref="C86:D86"/>
    <mergeCell ref="E86:F86"/>
    <mergeCell ref="G86:H86"/>
    <mergeCell ref="I86:J86"/>
    <mergeCell ref="A80:B80"/>
    <mergeCell ref="C80:D80"/>
    <mergeCell ref="E80:F80"/>
    <mergeCell ref="G80:H80"/>
    <mergeCell ref="I80:J80"/>
    <mergeCell ref="A74:B74"/>
    <mergeCell ref="C74:D74"/>
    <mergeCell ref="E74:F74"/>
    <mergeCell ref="G74:H74"/>
    <mergeCell ref="I74:J74"/>
    <mergeCell ref="A68:B68"/>
    <mergeCell ref="C68:D68"/>
    <mergeCell ref="E68:F68"/>
    <mergeCell ref="G68:H68"/>
    <mergeCell ref="I68:J68"/>
    <mergeCell ref="A62:B62"/>
    <mergeCell ref="C62:D62"/>
    <mergeCell ref="E62:F62"/>
    <mergeCell ref="G62:H62"/>
    <mergeCell ref="I62:J62"/>
    <mergeCell ref="A56:B56"/>
    <mergeCell ref="C56:D56"/>
    <mergeCell ref="E56:F56"/>
    <mergeCell ref="G56:H56"/>
    <mergeCell ref="I56:J56"/>
    <mergeCell ref="A26:B26"/>
    <mergeCell ref="C26:D26"/>
    <mergeCell ref="E26:F26"/>
    <mergeCell ref="G26:H26"/>
    <mergeCell ref="I26:J26"/>
    <mergeCell ref="A32:B32"/>
    <mergeCell ref="C32:D32"/>
    <mergeCell ref="E32:F32"/>
    <mergeCell ref="G32:H32"/>
    <mergeCell ref="I32:J32"/>
    <mergeCell ref="A14:B14"/>
    <mergeCell ref="C14:D14"/>
    <mergeCell ref="E14:F14"/>
    <mergeCell ref="G14:H14"/>
    <mergeCell ref="I14:J14"/>
    <mergeCell ref="A20:B20"/>
    <mergeCell ref="C20:D20"/>
    <mergeCell ref="E20:F20"/>
    <mergeCell ref="G20:H20"/>
    <mergeCell ref="I20:J20"/>
    <mergeCell ref="A2:B2"/>
    <mergeCell ref="C2:D2"/>
    <mergeCell ref="E2:F2"/>
    <mergeCell ref="G2:H2"/>
    <mergeCell ref="I2:J2"/>
    <mergeCell ref="A8:B8"/>
    <mergeCell ref="C8:D8"/>
    <mergeCell ref="E8:F8"/>
    <mergeCell ref="G8:H8"/>
    <mergeCell ref="I8:J8"/>
    <mergeCell ref="A38:B38"/>
    <mergeCell ref="C38:D38"/>
    <mergeCell ref="E38:F38"/>
    <mergeCell ref="G38:H38"/>
    <mergeCell ref="I38:J38"/>
    <mergeCell ref="A44:B44"/>
    <mergeCell ref="C44:D44"/>
    <mergeCell ref="E44:F44"/>
    <mergeCell ref="G44:H44"/>
    <mergeCell ref="I44:J44"/>
    <mergeCell ref="A50:B50"/>
    <mergeCell ref="C50:D50"/>
    <mergeCell ref="E50:F50"/>
    <mergeCell ref="G50:H50"/>
    <mergeCell ref="I50:J5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Tags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Mick &amp; Linda</cp:lastModifiedBy>
  <cp:lastPrinted>2014-11-29T03:54:34Z</cp:lastPrinted>
  <dcterms:created xsi:type="dcterms:W3CDTF">2013-10-25T16:06:51Z</dcterms:created>
  <dcterms:modified xsi:type="dcterms:W3CDTF">2014-12-28T15:44:31Z</dcterms:modified>
</cp:coreProperties>
</file>